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ини центр аттестация\Ортанғы топ\"/>
    </mc:Choice>
  </mc:AlternateContent>
  <bookViews>
    <workbookView xWindow="0" yWindow="0" windowWidth="20490" windowHeight="904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Лист1" sheetId="6" r:id="rId5"/>
    <sheet name="мектепалды топ, сынып" sheetId="5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4" l="1"/>
  <c r="E38" i="4" s="1"/>
  <c r="D37" i="4"/>
  <c r="E37" i="4" s="1"/>
  <c r="E28" i="4"/>
  <c r="E29" i="4"/>
  <c r="E30" i="4"/>
  <c r="E31" i="4"/>
  <c r="E32" i="4"/>
  <c r="E33" i="4"/>
  <c r="E34" i="4"/>
  <c r="E35" i="4"/>
  <c r="E36" i="4"/>
  <c r="E40" i="4"/>
  <c r="E41" i="4"/>
  <c r="E42" i="4"/>
  <c r="E43" i="4"/>
  <c r="E44" i="4"/>
  <c r="E45" i="4"/>
  <c r="E46" i="4"/>
  <c r="E47" i="4"/>
  <c r="C25" i="4" l="1"/>
  <c r="D53" i="5" l="1"/>
  <c r="D47" i="5"/>
  <c r="D43" i="5"/>
  <c r="D61" i="5"/>
  <c r="E61" i="5" s="1"/>
  <c r="D60" i="5"/>
  <c r="E60" i="5" s="1"/>
  <c r="D59" i="5"/>
  <c r="E59" i="5" s="1"/>
  <c r="D57" i="5"/>
  <c r="E57" i="5" s="1"/>
  <c r="D56" i="5"/>
  <c r="E56" i="5" s="1"/>
  <c r="D55" i="5"/>
  <c r="E55" i="5" s="1"/>
  <c r="E53" i="5"/>
  <c r="D52" i="5"/>
  <c r="E52" i="5" s="1"/>
  <c r="D51" i="5"/>
  <c r="E51" i="5" s="1"/>
  <c r="D49" i="5"/>
  <c r="E49" i="5" s="1"/>
  <c r="D48" i="5"/>
  <c r="E48" i="5" s="1"/>
  <c r="E47" i="5"/>
  <c r="D45" i="5"/>
  <c r="E45" i="5" s="1"/>
  <c r="D44" i="5"/>
  <c r="E44" i="5" s="1"/>
  <c r="E43" i="5"/>
  <c r="D62" i="1"/>
  <c r="E62" i="1" s="1"/>
  <c r="D61" i="1"/>
  <c r="E61" i="1" s="1"/>
  <c r="D60" i="1"/>
  <c r="E60" i="1" s="1"/>
  <c r="D58" i="1"/>
  <c r="E58" i="1" s="1"/>
  <c r="D57" i="1"/>
  <c r="E57" i="1" s="1"/>
  <c r="D56" i="1"/>
  <c r="E56" i="1" s="1"/>
  <c r="D54" i="1"/>
  <c r="E54" i="1" s="1"/>
  <c r="D53" i="1"/>
  <c r="E53" i="1" s="1"/>
  <c r="D52" i="1"/>
  <c r="E52" i="1" s="1"/>
  <c r="D50" i="1"/>
  <c r="E50" i="1" s="1"/>
  <c r="D49" i="1"/>
  <c r="E49" i="1" s="1"/>
  <c r="D48" i="1"/>
  <c r="E48" i="1" s="1"/>
  <c r="D46" i="1"/>
  <c r="E46" i="1" s="1"/>
  <c r="D45" i="1"/>
  <c r="E45" i="1" s="1"/>
  <c r="D44" i="1"/>
  <c r="E44" i="1" s="1"/>
  <c r="BT24" i="4"/>
  <c r="BT25" i="4" s="1"/>
  <c r="BU24" i="4"/>
  <c r="BU25" i="4" s="1"/>
  <c r="BV24" i="4"/>
  <c r="BV25" i="4" s="1"/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I39" i="5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Q39" i="5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J40" i="5"/>
  <c r="DR40" i="5"/>
  <c r="EF40" i="5"/>
  <c r="EP40" i="5"/>
  <c r="FE40" i="5"/>
  <c r="FH40" i="5"/>
  <c r="FI40" i="5"/>
  <c r="FM40" i="5"/>
  <c r="FP40" i="5"/>
  <c r="FQ40" i="5"/>
  <c r="FU40" i="5"/>
  <c r="FV40" i="5"/>
  <c r="FY40" i="5"/>
  <c r="GO40" i="5"/>
  <c r="HZ40" i="5"/>
  <c r="IP40" i="5"/>
  <c r="IT40" i="5"/>
  <c r="C40" i="5"/>
  <c r="D24" i="4"/>
  <c r="D25" i="4" s="1"/>
  <c r="E24" i="4"/>
  <c r="E25" i="4" s="1"/>
  <c r="F24" i="4"/>
  <c r="F25" i="4" s="1"/>
  <c r="G24" i="4"/>
  <c r="G25" i="4" s="1"/>
  <c r="H24" i="4"/>
  <c r="H25" i="4" s="1"/>
  <c r="I24" i="4"/>
  <c r="I25" i="4" s="1"/>
  <c r="J24" i="4"/>
  <c r="J25" i="4" s="1"/>
  <c r="K24" i="4"/>
  <c r="K25" i="4" s="1"/>
  <c r="L24" i="4"/>
  <c r="L25" i="4" s="1"/>
  <c r="M24" i="4"/>
  <c r="M25" i="4" s="1"/>
  <c r="N24" i="4"/>
  <c r="N25" i="4" s="1"/>
  <c r="O24" i="4"/>
  <c r="O25" i="4" s="1"/>
  <c r="P24" i="4"/>
  <c r="P25" i="4" s="1"/>
  <c r="Q24" i="4"/>
  <c r="Q25" i="4" s="1"/>
  <c r="R24" i="4"/>
  <c r="R25" i="4" s="1"/>
  <c r="S24" i="4"/>
  <c r="S25" i="4" s="1"/>
  <c r="T24" i="4"/>
  <c r="T25" i="4" s="1"/>
  <c r="U24" i="4"/>
  <c r="U25" i="4" s="1"/>
  <c r="V24" i="4"/>
  <c r="V25" i="4" s="1"/>
  <c r="W24" i="4"/>
  <c r="W25" i="4" s="1"/>
  <c r="X24" i="4"/>
  <c r="X25" i="4" s="1"/>
  <c r="Y24" i="4"/>
  <c r="Y25" i="4" s="1"/>
  <c r="Z24" i="4"/>
  <c r="Z25" i="4" s="1"/>
  <c r="AA24" i="4"/>
  <c r="AA25" i="4" s="1"/>
  <c r="AB24" i="4"/>
  <c r="AB25" i="4" s="1"/>
  <c r="AC24" i="4"/>
  <c r="AC25" i="4" s="1"/>
  <c r="AD24" i="4"/>
  <c r="AD25" i="4" s="1"/>
  <c r="AE24" i="4"/>
  <c r="AE25" i="4" s="1"/>
  <c r="AF24" i="4"/>
  <c r="AF25" i="4" s="1"/>
  <c r="AG24" i="4"/>
  <c r="AG25" i="4" s="1"/>
  <c r="AH24" i="4"/>
  <c r="AH25" i="4" s="1"/>
  <c r="AI24" i="4"/>
  <c r="AI25" i="4" s="1"/>
  <c r="AJ24" i="4"/>
  <c r="AJ25" i="4" s="1"/>
  <c r="AK24" i="4"/>
  <c r="AK25" i="4" s="1"/>
  <c r="AL24" i="4"/>
  <c r="AL25" i="4" s="1"/>
  <c r="AM24" i="4"/>
  <c r="AM25" i="4" s="1"/>
  <c r="AN24" i="4"/>
  <c r="AN25" i="4" s="1"/>
  <c r="AO24" i="4"/>
  <c r="AO25" i="4" s="1"/>
  <c r="AP24" i="4"/>
  <c r="AP25" i="4" s="1"/>
  <c r="AQ24" i="4"/>
  <c r="AQ25" i="4" s="1"/>
  <c r="AR24" i="4"/>
  <c r="AR25" i="4" s="1"/>
  <c r="AS24" i="4"/>
  <c r="AS25" i="4" s="1"/>
  <c r="AT24" i="4"/>
  <c r="AT25" i="4" s="1"/>
  <c r="AU24" i="4"/>
  <c r="AU25" i="4" s="1"/>
  <c r="AV24" i="4"/>
  <c r="AV25" i="4" s="1"/>
  <c r="AW24" i="4"/>
  <c r="AW25" i="4" s="1"/>
  <c r="AX24" i="4"/>
  <c r="AX25" i="4" s="1"/>
  <c r="AY24" i="4"/>
  <c r="AY25" i="4" s="1"/>
  <c r="AZ24" i="4"/>
  <c r="AZ25" i="4" s="1"/>
  <c r="BA24" i="4"/>
  <c r="BA25" i="4" s="1"/>
  <c r="BB24" i="4"/>
  <c r="BB25" i="4" s="1"/>
  <c r="BC24" i="4"/>
  <c r="BC25" i="4" s="1"/>
  <c r="BD24" i="4"/>
  <c r="BD25" i="4" s="1"/>
  <c r="BE24" i="4"/>
  <c r="BE25" i="4" s="1"/>
  <c r="BF24" i="4"/>
  <c r="BF25" i="4" s="1"/>
  <c r="BG24" i="4"/>
  <c r="BG25" i="4" s="1"/>
  <c r="BH24" i="4"/>
  <c r="BH25" i="4" s="1"/>
  <c r="BI24" i="4"/>
  <c r="BI25" i="4" s="1"/>
  <c r="BJ24" i="4"/>
  <c r="BJ25" i="4" s="1"/>
  <c r="BK24" i="4"/>
  <c r="BK25" i="4" s="1"/>
  <c r="BL24" i="4"/>
  <c r="BL25" i="4" s="1"/>
  <c r="BM24" i="4"/>
  <c r="BM25" i="4" s="1"/>
  <c r="BN24" i="4"/>
  <c r="BN25" i="4" s="1"/>
  <c r="BO24" i="4"/>
  <c r="BO25" i="4" s="1"/>
  <c r="BP24" i="4"/>
  <c r="BP25" i="4" s="1"/>
  <c r="BQ24" i="4"/>
  <c r="BQ25" i="4" s="1"/>
  <c r="BR24" i="4"/>
  <c r="BR25" i="4" s="1"/>
  <c r="BS24" i="4"/>
  <c r="BS25" i="4" s="1"/>
  <c r="BW24" i="4"/>
  <c r="BW25" i="4" s="1"/>
  <c r="BX24" i="4"/>
  <c r="BX25" i="4" s="1"/>
  <c r="BY24" i="4"/>
  <c r="BY25" i="4" s="1"/>
  <c r="BZ24" i="4"/>
  <c r="BZ25" i="4" s="1"/>
  <c r="CA24" i="4"/>
  <c r="CA25" i="4" s="1"/>
  <c r="CB24" i="4"/>
  <c r="CB25" i="4" s="1"/>
  <c r="CC24" i="4"/>
  <c r="CC25" i="4" s="1"/>
  <c r="CD24" i="4"/>
  <c r="CD25" i="4" s="1"/>
  <c r="CE24" i="4"/>
  <c r="CE25" i="4" s="1"/>
  <c r="CF24" i="4"/>
  <c r="CF25" i="4" s="1"/>
  <c r="CG24" i="4"/>
  <c r="CG25" i="4" s="1"/>
  <c r="CH24" i="4"/>
  <c r="CH25" i="4" s="1"/>
  <c r="CI24" i="4"/>
  <c r="CI25" i="4" s="1"/>
  <c r="CJ24" i="4"/>
  <c r="CJ25" i="4" s="1"/>
  <c r="CK24" i="4"/>
  <c r="CK25" i="4" s="1"/>
  <c r="CL24" i="4"/>
  <c r="CL25" i="4" s="1"/>
  <c r="CM24" i="4"/>
  <c r="CM25" i="4" s="1"/>
  <c r="CN24" i="4"/>
  <c r="CN25" i="4" s="1"/>
  <c r="CO24" i="4"/>
  <c r="CO25" i="4" s="1"/>
  <c r="CP24" i="4"/>
  <c r="CP25" i="4" s="1"/>
  <c r="CQ24" i="4"/>
  <c r="CQ25" i="4" s="1"/>
  <c r="CR24" i="4"/>
  <c r="CR25" i="4" s="1"/>
  <c r="CS24" i="4"/>
  <c r="CS25" i="4" s="1"/>
  <c r="CT24" i="4"/>
  <c r="CT25" i="4" s="1"/>
  <c r="CU24" i="4"/>
  <c r="CU25" i="4" s="1"/>
  <c r="CV24" i="4"/>
  <c r="CV25" i="4" s="1"/>
  <c r="CW24" i="4"/>
  <c r="CW25" i="4" s="1"/>
  <c r="CX24" i="4"/>
  <c r="CX25" i="4" s="1"/>
  <c r="CY24" i="4"/>
  <c r="CY25" i="4" s="1"/>
  <c r="CZ24" i="4"/>
  <c r="CZ25" i="4" s="1"/>
  <c r="DA24" i="4"/>
  <c r="DA25" i="4" s="1"/>
  <c r="DB24" i="4"/>
  <c r="DB25" i="4" s="1"/>
  <c r="DC24" i="4"/>
  <c r="DC25" i="4" s="1"/>
  <c r="DD24" i="4"/>
  <c r="DD25" i="4" s="1"/>
  <c r="DE24" i="4"/>
  <c r="DE25" i="4" s="1"/>
  <c r="DF24" i="4"/>
  <c r="DF25" i="4" s="1"/>
  <c r="DG24" i="4"/>
  <c r="DG25" i="4" s="1"/>
  <c r="DH24" i="4"/>
  <c r="DH25" i="4" s="1"/>
  <c r="DI24" i="4"/>
  <c r="DI25" i="4" s="1"/>
  <c r="DJ24" i="4"/>
  <c r="DJ25" i="4" s="1"/>
  <c r="DK24" i="4"/>
  <c r="DK25" i="4" s="1"/>
  <c r="DL24" i="4"/>
  <c r="DL25" i="4" s="1"/>
  <c r="DM24" i="4"/>
  <c r="DM25" i="4" s="1"/>
  <c r="DN24" i="4"/>
  <c r="DN25" i="4" s="1"/>
  <c r="DO24" i="4"/>
  <c r="DO25" i="4" s="1"/>
  <c r="DP24" i="4"/>
  <c r="DP25" i="4" s="1"/>
  <c r="DQ24" i="4"/>
  <c r="DQ25" i="4" s="1"/>
  <c r="DR24" i="4"/>
  <c r="DR25" i="4" s="1"/>
  <c r="DS24" i="4"/>
  <c r="DS25" i="4" s="1"/>
  <c r="DT24" i="4"/>
  <c r="DT25" i="4" s="1"/>
  <c r="DU24" i="4"/>
  <c r="DU25" i="4" s="1"/>
  <c r="DV24" i="4"/>
  <c r="DV25" i="4" s="1"/>
  <c r="DW24" i="4"/>
  <c r="DW25" i="4" s="1"/>
  <c r="DX24" i="4"/>
  <c r="DX25" i="4" s="1"/>
  <c r="DY24" i="4"/>
  <c r="DY25" i="4" s="1"/>
  <c r="DZ24" i="4"/>
  <c r="DZ25" i="4" s="1"/>
  <c r="EA24" i="4"/>
  <c r="EA25" i="4" s="1"/>
  <c r="EB24" i="4"/>
  <c r="EB25" i="4" s="1"/>
  <c r="EC24" i="4"/>
  <c r="EC25" i="4" s="1"/>
  <c r="ED24" i="4"/>
  <c r="ED25" i="4" s="1"/>
  <c r="EE24" i="4"/>
  <c r="EE25" i="4" s="1"/>
  <c r="EF24" i="4"/>
  <c r="EF25" i="4" s="1"/>
  <c r="EG24" i="4"/>
  <c r="EG25" i="4" s="1"/>
  <c r="EH24" i="4"/>
  <c r="EH25" i="4" s="1"/>
  <c r="EI24" i="4"/>
  <c r="EI25" i="4" s="1"/>
  <c r="EJ24" i="4"/>
  <c r="EJ25" i="4" s="1"/>
  <c r="EK24" i="4"/>
  <c r="EK25" i="4" s="1"/>
  <c r="EL24" i="4"/>
  <c r="EL25" i="4" s="1"/>
  <c r="EM24" i="4"/>
  <c r="EM25" i="4" s="1"/>
  <c r="EN24" i="4"/>
  <c r="EN25" i="4" s="1"/>
  <c r="EO24" i="4"/>
  <c r="EO25" i="4" s="1"/>
  <c r="EP24" i="4"/>
  <c r="EP25" i="4" s="1"/>
  <c r="EQ24" i="4"/>
  <c r="EQ25" i="4" s="1"/>
  <c r="ER24" i="4"/>
  <c r="ER25" i="4" s="1"/>
  <c r="ES24" i="4"/>
  <c r="ES25" i="4" s="1"/>
  <c r="ET24" i="4"/>
  <c r="ET25" i="4" s="1"/>
  <c r="EU24" i="4"/>
  <c r="EU25" i="4" s="1"/>
  <c r="EV24" i="4"/>
  <c r="EV25" i="4" s="1"/>
  <c r="EW24" i="4"/>
  <c r="EW25" i="4" s="1"/>
  <c r="EX24" i="4"/>
  <c r="EX25" i="4" s="1"/>
  <c r="EY24" i="4"/>
  <c r="EY25" i="4" s="1"/>
  <c r="EZ24" i="4"/>
  <c r="EZ25" i="4" s="1"/>
  <c r="FA24" i="4"/>
  <c r="FA25" i="4" s="1"/>
  <c r="FB24" i="4"/>
  <c r="FB25" i="4" s="1"/>
  <c r="FC24" i="4"/>
  <c r="FC25" i="4" s="1"/>
  <c r="FD24" i="4"/>
  <c r="FD25" i="4" s="1"/>
  <c r="FE24" i="4"/>
  <c r="FE25" i="4" s="1"/>
  <c r="FF24" i="4"/>
  <c r="FF25" i="4" s="1"/>
  <c r="FG24" i="4"/>
  <c r="FG25" i="4" s="1"/>
  <c r="FH24" i="4"/>
  <c r="FH25" i="4" s="1"/>
  <c r="FI24" i="4"/>
  <c r="FI25" i="4" s="1"/>
  <c r="FJ24" i="4"/>
  <c r="FJ25" i="4" s="1"/>
  <c r="FK24" i="4"/>
  <c r="FK25" i="4" s="1"/>
  <c r="FL24" i="4"/>
  <c r="FL25" i="4" s="1"/>
  <c r="FM24" i="4"/>
  <c r="FM25" i="4" s="1"/>
  <c r="FN24" i="4"/>
  <c r="FN25" i="4" s="1"/>
  <c r="FO24" i="4"/>
  <c r="FO25" i="4" s="1"/>
  <c r="FP24" i="4"/>
  <c r="FP25" i="4" s="1"/>
  <c r="FQ24" i="4"/>
  <c r="FQ25" i="4" s="1"/>
  <c r="FR24" i="4"/>
  <c r="FR25" i="4" s="1"/>
  <c r="FS24" i="4"/>
  <c r="FS25" i="4" s="1"/>
  <c r="FT24" i="4"/>
  <c r="FT25" i="4" s="1"/>
  <c r="FU24" i="4"/>
  <c r="FU25" i="4" s="1"/>
  <c r="FV24" i="4"/>
  <c r="FV25" i="4" s="1"/>
  <c r="FW24" i="4"/>
  <c r="FW25" i="4" s="1"/>
  <c r="FX24" i="4"/>
  <c r="FX25" i="4" s="1"/>
  <c r="FY24" i="4"/>
  <c r="FY25" i="4" s="1"/>
  <c r="FZ24" i="4"/>
  <c r="FZ25" i="4" s="1"/>
  <c r="GA24" i="4"/>
  <c r="GA25" i="4" s="1"/>
  <c r="GB24" i="4"/>
  <c r="GB25" i="4" s="1"/>
  <c r="GC24" i="4"/>
  <c r="GC25" i="4" s="1"/>
  <c r="GD24" i="4"/>
  <c r="GD25" i="4" s="1"/>
  <c r="GE24" i="4"/>
  <c r="GE25" i="4" s="1"/>
  <c r="GF24" i="4"/>
  <c r="GF25" i="4" s="1"/>
  <c r="GG24" i="4"/>
  <c r="GG25" i="4" s="1"/>
  <c r="GH24" i="4"/>
  <c r="GH25" i="4" s="1"/>
  <c r="GI24" i="4"/>
  <c r="GI25" i="4" s="1"/>
  <c r="GJ24" i="4"/>
  <c r="GJ25" i="4" s="1"/>
  <c r="GK24" i="4"/>
  <c r="GK25" i="4" s="1"/>
  <c r="GL24" i="4"/>
  <c r="GL25" i="4" s="1"/>
  <c r="GM24" i="4"/>
  <c r="GM25" i="4" s="1"/>
  <c r="GN24" i="4"/>
  <c r="GN25" i="4" s="1"/>
  <c r="GO24" i="4"/>
  <c r="GO25" i="4" s="1"/>
  <c r="GP24" i="4"/>
  <c r="GP25" i="4" s="1"/>
  <c r="GQ24" i="4"/>
  <c r="GQ25" i="4" s="1"/>
  <c r="GR24" i="4"/>
  <c r="GR25" i="4" s="1"/>
  <c r="D17" i="3"/>
  <c r="D18" i="3" s="1"/>
  <c r="E17" i="3"/>
  <c r="E18" i="3" s="1"/>
  <c r="F17" i="3"/>
  <c r="F18" i="3" s="1"/>
  <c r="G17" i="3"/>
  <c r="G18" i="3" s="1"/>
  <c r="H17" i="3"/>
  <c r="H18" i="3" s="1"/>
  <c r="I17" i="3"/>
  <c r="I18" i="3" s="1"/>
  <c r="J17" i="3"/>
  <c r="J18" i="3" s="1"/>
  <c r="K17" i="3"/>
  <c r="K18" i="3" s="1"/>
  <c r="L17" i="3"/>
  <c r="L18" i="3" s="1"/>
  <c r="M17" i="3"/>
  <c r="M18" i="3" s="1"/>
  <c r="N17" i="3"/>
  <c r="N18" i="3" s="1"/>
  <c r="O17" i="3"/>
  <c r="O18" i="3" s="1"/>
  <c r="P17" i="3"/>
  <c r="P18" i="3" s="1"/>
  <c r="Q17" i="3"/>
  <c r="Q18" i="3" s="1"/>
  <c r="R17" i="3"/>
  <c r="R18" i="3" s="1"/>
  <c r="S17" i="3"/>
  <c r="S18" i="3" s="1"/>
  <c r="T17" i="3"/>
  <c r="T18" i="3" s="1"/>
  <c r="U17" i="3"/>
  <c r="U18" i="3" s="1"/>
  <c r="V17" i="3"/>
  <c r="V18" i="3" s="1"/>
  <c r="W17" i="3"/>
  <c r="W18" i="3" s="1"/>
  <c r="X17" i="3"/>
  <c r="X18" i="3" s="1"/>
  <c r="Y17" i="3"/>
  <c r="Y18" i="3" s="1"/>
  <c r="Z17" i="3"/>
  <c r="Z18" i="3" s="1"/>
  <c r="AA17" i="3"/>
  <c r="AA18" i="3" s="1"/>
  <c r="AB17" i="3"/>
  <c r="AB18" i="3" s="1"/>
  <c r="AC17" i="3"/>
  <c r="AC18" i="3" s="1"/>
  <c r="AD17" i="3"/>
  <c r="AD18" i="3" s="1"/>
  <c r="AE17" i="3"/>
  <c r="AE18" i="3" s="1"/>
  <c r="AF17" i="3"/>
  <c r="AF18" i="3" s="1"/>
  <c r="AG17" i="3"/>
  <c r="AG18" i="3" s="1"/>
  <c r="AH17" i="3"/>
  <c r="AH18" i="3" s="1"/>
  <c r="AI17" i="3"/>
  <c r="AI18" i="3" s="1"/>
  <c r="AJ17" i="3"/>
  <c r="AJ18" i="3" s="1"/>
  <c r="AK17" i="3"/>
  <c r="AK18" i="3" s="1"/>
  <c r="AL17" i="3"/>
  <c r="AL18" i="3" s="1"/>
  <c r="AM17" i="3"/>
  <c r="AM18" i="3" s="1"/>
  <c r="AN17" i="3"/>
  <c r="AN18" i="3" s="1"/>
  <c r="AO17" i="3"/>
  <c r="AO18" i="3" s="1"/>
  <c r="AP17" i="3"/>
  <c r="AP18" i="3" s="1"/>
  <c r="AQ17" i="3"/>
  <c r="AQ18" i="3" s="1"/>
  <c r="AR17" i="3"/>
  <c r="AR18" i="3" s="1"/>
  <c r="AS17" i="3"/>
  <c r="AS18" i="3" s="1"/>
  <c r="AT17" i="3"/>
  <c r="AT18" i="3" s="1"/>
  <c r="AU17" i="3"/>
  <c r="AU18" i="3" s="1"/>
  <c r="AV17" i="3"/>
  <c r="AV18" i="3" s="1"/>
  <c r="AW17" i="3"/>
  <c r="AW18" i="3" s="1"/>
  <c r="AX17" i="3"/>
  <c r="AX18" i="3" s="1"/>
  <c r="AY17" i="3"/>
  <c r="AY18" i="3" s="1"/>
  <c r="AZ17" i="3"/>
  <c r="AZ18" i="3" s="1"/>
  <c r="BA17" i="3"/>
  <c r="BA18" i="3" s="1"/>
  <c r="BB17" i="3"/>
  <c r="BB18" i="3" s="1"/>
  <c r="BC17" i="3"/>
  <c r="BC18" i="3" s="1"/>
  <c r="BD17" i="3"/>
  <c r="BD18" i="3" s="1"/>
  <c r="BE17" i="3"/>
  <c r="BE18" i="3" s="1"/>
  <c r="BF17" i="3"/>
  <c r="BF18" i="3" s="1"/>
  <c r="BG17" i="3"/>
  <c r="BG18" i="3" s="1"/>
  <c r="BH17" i="3"/>
  <c r="BH18" i="3" s="1"/>
  <c r="BI17" i="3"/>
  <c r="BI18" i="3" s="1"/>
  <c r="BJ17" i="3"/>
  <c r="BJ18" i="3" s="1"/>
  <c r="BK17" i="3"/>
  <c r="BK18" i="3" s="1"/>
  <c r="BL17" i="3"/>
  <c r="BL18" i="3" s="1"/>
  <c r="BM17" i="3"/>
  <c r="BM18" i="3" s="1"/>
  <c r="BN17" i="3"/>
  <c r="BN18" i="3" s="1"/>
  <c r="BO17" i="3"/>
  <c r="BO18" i="3" s="1"/>
  <c r="BP17" i="3"/>
  <c r="BP18" i="3" s="1"/>
  <c r="BQ17" i="3"/>
  <c r="BQ18" i="3" s="1"/>
  <c r="BR17" i="3"/>
  <c r="BR18" i="3" s="1"/>
  <c r="BS17" i="3"/>
  <c r="BS18" i="3" s="1"/>
  <c r="BT17" i="3"/>
  <c r="BT18" i="3" s="1"/>
  <c r="BU17" i="3"/>
  <c r="BU18" i="3" s="1"/>
  <c r="BV17" i="3"/>
  <c r="BV18" i="3" s="1"/>
  <c r="BW17" i="3"/>
  <c r="BW18" i="3" s="1"/>
  <c r="BX17" i="3"/>
  <c r="BX18" i="3" s="1"/>
  <c r="BY17" i="3"/>
  <c r="BY18" i="3" s="1"/>
  <c r="BZ17" i="3"/>
  <c r="BZ18" i="3" s="1"/>
  <c r="CA17" i="3"/>
  <c r="CA18" i="3" s="1"/>
  <c r="CB17" i="3"/>
  <c r="CB18" i="3" s="1"/>
  <c r="CC17" i="3"/>
  <c r="CC18" i="3" s="1"/>
  <c r="CD17" i="3"/>
  <c r="CD18" i="3" s="1"/>
  <c r="CE17" i="3"/>
  <c r="CE18" i="3" s="1"/>
  <c r="CF17" i="3"/>
  <c r="CF18" i="3" s="1"/>
  <c r="CG17" i="3"/>
  <c r="CG18" i="3" s="1"/>
  <c r="CH17" i="3"/>
  <c r="CH18" i="3" s="1"/>
  <c r="CI17" i="3"/>
  <c r="CI18" i="3" s="1"/>
  <c r="CJ17" i="3"/>
  <c r="CJ18" i="3" s="1"/>
  <c r="CK17" i="3"/>
  <c r="CK18" i="3" s="1"/>
  <c r="CL17" i="3"/>
  <c r="CL18" i="3" s="1"/>
  <c r="CM17" i="3"/>
  <c r="CM18" i="3" s="1"/>
  <c r="CN17" i="3"/>
  <c r="CN18" i="3" s="1"/>
  <c r="CO17" i="3"/>
  <c r="CO18" i="3" s="1"/>
  <c r="CP17" i="3"/>
  <c r="CP18" i="3" s="1"/>
  <c r="CQ17" i="3"/>
  <c r="CQ18" i="3" s="1"/>
  <c r="CR17" i="3"/>
  <c r="CR18" i="3" s="1"/>
  <c r="CS17" i="3"/>
  <c r="CS18" i="3" s="1"/>
  <c r="CT17" i="3"/>
  <c r="CT18" i="3" s="1"/>
  <c r="CU17" i="3"/>
  <c r="CU18" i="3" s="1"/>
  <c r="CV17" i="3"/>
  <c r="CV18" i="3" s="1"/>
  <c r="CW17" i="3"/>
  <c r="CW18" i="3" s="1"/>
  <c r="CX17" i="3"/>
  <c r="CX18" i="3" s="1"/>
  <c r="CY17" i="3"/>
  <c r="CY18" i="3" s="1"/>
  <c r="CZ17" i="3"/>
  <c r="CZ18" i="3" s="1"/>
  <c r="DA17" i="3"/>
  <c r="DA18" i="3" s="1"/>
  <c r="DB17" i="3"/>
  <c r="DB18" i="3" s="1"/>
  <c r="DC17" i="3"/>
  <c r="DC18" i="3" s="1"/>
  <c r="DD17" i="3"/>
  <c r="DD18" i="3" s="1"/>
  <c r="DE17" i="3"/>
  <c r="DE18" i="3" s="1"/>
  <c r="DF17" i="3"/>
  <c r="DF18" i="3" s="1"/>
  <c r="DG17" i="3"/>
  <c r="DG18" i="3" s="1"/>
  <c r="DH17" i="3"/>
  <c r="DH18" i="3" s="1"/>
  <c r="DI17" i="3"/>
  <c r="DI18" i="3" s="1"/>
  <c r="DJ17" i="3"/>
  <c r="DJ18" i="3" s="1"/>
  <c r="DK17" i="3"/>
  <c r="DK18" i="3" s="1"/>
  <c r="DL17" i="3"/>
  <c r="DL18" i="3" s="1"/>
  <c r="DM17" i="3"/>
  <c r="DM18" i="3" s="1"/>
  <c r="DN17" i="3"/>
  <c r="DN18" i="3" s="1"/>
  <c r="DO17" i="3"/>
  <c r="DO18" i="3" s="1"/>
  <c r="DP17" i="3"/>
  <c r="DP18" i="3" s="1"/>
  <c r="DQ17" i="3"/>
  <c r="DQ18" i="3" s="1"/>
  <c r="DR17" i="3"/>
  <c r="DR18" i="3" s="1"/>
  <c r="DS17" i="3"/>
  <c r="DS18" i="3" s="1"/>
  <c r="DT17" i="3"/>
  <c r="DT18" i="3" s="1"/>
  <c r="DU17" i="3"/>
  <c r="DU18" i="3" s="1"/>
  <c r="DV17" i="3"/>
  <c r="DV18" i="3" s="1"/>
  <c r="DW17" i="3"/>
  <c r="DW18" i="3" s="1"/>
  <c r="DX17" i="3"/>
  <c r="DX18" i="3" s="1"/>
  <c r="DY17" i="3"/>
  <c r="DY18" i="3" s="1"/>
  <c r="DZ17" i="3"/>
  <c r="DZ18" i="3" s="1"/>
  <c r="EA17" i="3"/>
  <c r="EA18" i="3" s="1"/>
  <c r="EB17" i="3"/>
  <c r="EB18" i="3" s="1"/>
  <c r="EC17" i="3"/>
  <c r="EC18" i="3" s="1"/>
  <c r="ED17" i="3"/>
  <c r="ED18" i="3" s="1"/>
  <c r="EE17" i="3"/>
  <c r="EE18" i="3" s="1"/>
  <c r="EF17" i="3"/>
  <c r="EF18" i="3" s="1"/>
  <c r="EG17" i="3"/>
  <c r="EG18" i="3" s="1"/>
  <c r="EH17" i="3"/>
  <c r="EH18" i="3" s="1"/>
  <c r="EI17" i="3"/>
  <c r="EI18" i="3" s="1"/>
  <c r="EJ17" i="3"/>
  <c r="EJ18" i="3" s="1"/>
  <c r="EK17" i="3"/>
  <c r="EK18" i="3" s="1"/>
  <c r="EL17" i="3"/>
  <c r="EL18" i="3" s="1"/>
  <c r="EM17" i="3"/>
  <c r="EM18" i="3" s="1"/>
  <c r="EN17" i="3"/>
  <c r="EN18" i="3" s="1"/>
  <c r="EO17" i="3"/>
  <c r="EO18" i="3" s="1"/>
  <c r="EP17" i="3"/>
  <c r="EP18" i="3" s="1"/>
  <c r="EQ17" i="3"/>
  <c r="EQ18" i="3" s="1"/>
  <c r="ER17" i="3"/>
  <c r="ER18" i="3" s="1"/>
  <c r="ES17" i="3"/>
  <c r="ES18" i="3" s="1"/>
  <c r="ET17" i="3"/>
  <c r="ET18" i="3" s="1"/>
  <c r="EU17" i="3"/>
  <c r="EU18" i="3" s="1"/>
  <c r="EV17" i="3"/>
  <c r="EV18" i="3" s="1"/>
  <c r="EW17" i="3"/>
  <c r="EW18" i="3" s="1"/>
  <c r="EX17" i="3"/>
  <c r="EX18" i="3" s="1"/>
  <c r="EY17" i="3"/>
  <c r="EY18" i="3" s="1"/>
  <c r="EZ17" i="3"/>
  <c r="EZ18" i="3" s="1"/>
  <c r="D37" i="3" s="1"/>
  <c r="FA17" i="3"/>
  <c r="FA18" i="3" s="1"/>
  <c r="FB17" i="3"/>
  <c r="FB18" i="3" s="1"/>
  <c r="FC17" i="3"/>
  <c r="FC18" i="3" s="1"/>
  <c r="FD17" i="3"/>
  <c r="FD18" i="3" s="1"/>
  <c r="FE17" i="3"/>
  <c r="FE18" i="3" s="1"/>
  <c r="FF17" i="3"/>
  <c r="FF18" i="3" s="1"/>
  <c r="FG17" i="3"/>
  <c r="FG18" i="3" s="1"/>
  <c r="FH17" i="3"/>
  <c r="FH18" i="3" s="1"/>
  <c r="FI17" i="3"/>
  <c r="FI18" i="3" s="1"/>
  <c r="FJ17" i="3"/>
  <c r="FJ18" i="3" s="1"/>
  <c r="FK17" i="3"/>
  <c r="FK18" i="3" s="1"/>
  <c r="C17" i="3"/>
  <c r="C18" i="3" s="1"/>
  <c r="D21" i="3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30" i="3" l="1"/>
  <c r="E30" i="3" s="1"/>
  <c r="D27" i="3"/>
  <c r="E27" i="3" s="1"/>
  <c r="D22" i="3"/>
  <c r="D24" i="3" s="1"/>
  <c r="D26" i="3"/>
  <c r="E26" i="3" s="1"/>
  <c r="D29" i="3"/>
  <c r="D45" i="4"/>
  <c r="D30" i="4"/>
  <c r="D44" i="4"/>
  <c r="D42" i="4"/>
  <c r="D36" i="4"/>
  <c r="D29" i="4"/>
  <c r="D41" i="4"/>
  <c r="D46" i="4"/>
  <c r="D40" i="4"/>
  <c r="D28" i="4"/>
  <c r="D32" i="4"/>
  <c r="D34" i="4"/>
  <c r="D33" i="4"/>
  <c r="D39" i="3"/>
  <c r="E39" i="3" s="1"/>
  <c r="D38" i="3"/>
  <c r="E38" i="3" s="1"/>
  <c r="E37" i="3"/>
  <c r="D33" i="3"/>
  <c r="E33" i="3" s="1"/>
  <c r="D35" i="3"/>
  <c r="E35" i="3" s="1"/>
  <c r="D34" i="3"/>
  <c r="E34" i="3" s="1"/>
  <c r="D31" i="3"/>
  <c r="E31" i="3"/>
  <c r="D25" i="3"/>
  <c r="D28" i="3" s="1"/>
  <c r="E28" i="3" s="1"/>
  <c r="D23" i="3"/>
  <c r="E23" i="3" s="1"/>
  <c r="H39" i="5"/>
  <c r="H40" i="5" s="1"/>
  <c r="E22" i="3" l="1"/>
  <c r="E29" i="3"/>
  <c r="E32" i="3" s="1"/>
  <c r="E40" i="3" s="1"/>
  <c r="D32" i="3"/>
  <c r="D47" i="4"/>
  <c r="D31" i="4"/>
  <c r="D43" i="4"/>
  <c r="D39" i="4"/>
  <c r="E39" i="4" s="1"/>
  <c r="D35" i="4"/>
  <c r="D40" i="3"/>
  <c r="D36" i="3"/>
  <c r="E36" i="3" s="1"/>
  <c r="E25" i="3"/>
  <c r="E24" i="3"/>
</calcChain>
</file>

<file path=xl/sharedStrings.xml><?xml version="1.0" encoding="utf-8"?>
<sst xmlns="http://schemas.openxmlformats.org/spreadsheetml/2006/main" count="1772" uniqueCount="1396">
  <si>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</si>
  <si>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</si>
  <si>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</si>
  <si>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</si>
  <si>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</si>
  <si>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</si>
  <si>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</si>
  <si>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</si>
  <si>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</si>
  <si>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</si>
  <si>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</si>
  <si>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</si>
  <si>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</si>
  <si>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</si>
  <si>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</si>
  <si>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</si>
  <si>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</si>
  <si>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</si>
  <si>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</si>
  <si>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</si>
  <si>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</si>
  <si>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</si>
  <si>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</si>
  <si>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</si>
  <si>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</si>
  <si>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</si>
  <si>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</si>
  <si>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</si>
  <si>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</si>
  <si>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</si>
  <si>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</si>
  <si>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</si>
  <si>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</si>
  <si>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</si>
  <si>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</si>
  <si>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</si>
  <si>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</si>
  <si>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</si>
  <si>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</si>
  <si>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</si>
  <si>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</si>
  <si>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</si>
  <si>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</si>
  <si>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</si>
  <si>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</si>
  <si>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</si>
  <si>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</si>
  <si>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</si>
  <si>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</si>
  <si>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</si>
  <si>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</si>
  <si>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</si>
  <si>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</si>
  <si>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</si>
  <si>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</si>
  <si>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</si>
  <si>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</si>
  <si>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</si>
  <si>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</si>
  <si>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</si>
  <si>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</si>
  <si>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</si>
  <si>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</si>
  <si>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</si>
  <si>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</si>
  <si>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</si>
  <si>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</si>
  <si>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</si>
  <si>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</si>
  <si>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</si>
  <si>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</si>
  <si>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</si>
  <si>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</si>
  <si>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</si>
  <si>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</si>
  <si>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</si>
  <si>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</si>
  <si>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</si>
  <si>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</si>
  <si>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</si>
  <si>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</si>
  <si>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</si>
  <si>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</si>
  <si>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</si>
  <si>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</si>
  <si>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</si>
  <si>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</si>
  <si>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</si>
  <si>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</si>
  <si>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</si>
  <si>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</si>
  <si>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</si>
  <si>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</si>
  <si>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</si>
  <si>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</si>
  <si>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</si>
  <si>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</si>
  <si>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</si>
  <si>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</si>
  <si>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</si>
  <si>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</si>
  <si>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</si>
  <si>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</si>
  <si>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</si>
  <si>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</si>
  <si>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</si>
  <si>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</si>
  <si>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</si>
  <si>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</si>
  <si>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</si>
  <si>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</si>
  <si>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</si>
  <si>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</si>
  <si>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</si>
  <si>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</si>
  <si>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</si>
  <si>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</si>
  <si>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</si>
  <si>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</si>
  <si>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</si>
  <si>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</si>
  <si>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</si>
  <si>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</si>
  <si>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</si>
  <si>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</si>
  <si>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</si>
  <si>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</si>
  <si>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</si>
  <si>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</si>
  <si>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</si>
  <si>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</si>
  <si>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</si>
  <si>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</si>
  <si>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</si>
  <si>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</si>
  <si>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</si>
  <si>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</si>
  <si>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</si>
  <si>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</si>
  <si>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</si>
  <si>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</si>
  <si>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</si>
  <si>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</si>
  <si>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</si>
  <si>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</si>
  <si>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</si>
  <si>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</si>
  <si>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</si>
  <si>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</si>
  <si>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</si>
  <si>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</si>
  <si>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</si>
  <si>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</si>
  <si>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</si>
  <si>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</si>
  <si>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</si>
  <si>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</si>
  <si>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</si>
  <si>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</si>
  <si>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</si>
  <si>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</si>
  <si>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</si>
  <si>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</si>
  <si>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</si>
  <si>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</si>
  <si>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</si>
  <si>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</si>
  <si>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</si>
  <si>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</si>
  <si>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</si>
  <si>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</si>
  <si>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</si>
  <si>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</si>
  <si>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</si>
  <si>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</si>
  <si>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</si>
  <si>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</si>
  <si>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</si>
  <si>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</si>
  <si>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</si>
  <si>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</si>
  <si>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</si>
  <si>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</si>
  <si>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</si>
  <si>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</si>
  <si>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</si>
  <si>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</si>
  <si>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</si>
  <si>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</si>
  <si>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</si>
  <si>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</si>
  <si>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</si>
  <si>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</si>
  <si>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</si>
  <si>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</si>
  <si>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</si>
  <si>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</si>
  <si>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</si>
  <si>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</si>
  <si>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</si>
  <si>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</si>
  <si>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</si>
  <si>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</si>
  <si>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</si>
  <si>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</si>
  <si>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</si>
  <si>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</si>
  <si>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</si>
  <si>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</si>
  <si>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</si>
  <si>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</si>
  <si>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</si>
  <si>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</si>
  <si>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</si>
  <si>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</si>
  <si>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</si>
  <si>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</si>
  <si>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</si>
  <si>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</si>
  <si>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</si>
  <si>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</si>
  <si>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</si>
  <si>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</si>
  <si>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</si>
  <si>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</si>
  <si>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</si>
  <si>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</si>
  <si>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</si>
  <si>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</si>
  <si>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</si>
  <si>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</si>
  <si>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</si>
  <si>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</si>
  <si>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</si>
  <si>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</si>
  <si>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</si>
  <si>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</si>
  <si>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</si>
  <si>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</si>
  <si>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</si>
  <si>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</si>
  <si>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</si>
  <si>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</si>
  <si>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</si>
  <si>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</si>
  <si>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</si>
  <si>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</si>
  <si>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</si>
  <si>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</si>
  <si>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</si>
  <si>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</si>
  <si>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</si>
  <si>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</si>
  <si>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</si>
  <si>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</si>
  <si>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</si>
  <si>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</si>
  <si>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</si>
  <si>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</si>
  <si>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</si>
  <si>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</si>
  <si>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</si>
  <si>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</si>
  <si>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</si>
  <si>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</si>
  <si>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</si>
  <si>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</si>
  <si>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</si>
  <si>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</si>
  <si>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</si>
  <si>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</si>
  <si>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</si>
  <si>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</si>
  <si>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</si>
  <si>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</si>
  <si>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</si>
  <si>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</si>
  <si>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</si>
  <si>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</si>
  <si>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</si>
  <si>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</si>
  <si>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</si>
  <si>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</si>
  <si>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</si>
  <si>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</si>
  <si>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</si>
  <si>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</si>
  <si>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</si>
  <si>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</si>
  <si>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</si>
  <si>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</si>
  <si>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</si>
  <si>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</si>
  <si>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</si>
  <si>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</si>
  <si>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</si>
  <si>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</si>
  <si>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</si>
  <si>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</si>
  <si>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</si>
  <si>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</si>
  <si>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</si>
  <si>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</si>
  <si>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</si>
  <si>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</si>
  <si>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</si>
  <si>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</si>
  <si>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</si>
  <si>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</si>
  <si>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</si>
  <si>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</si>
  <si>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</si>
  <si>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</si>
  <si>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</si>
  <si>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</si>
  <si>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</si>
  <si>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</si>
  <si>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</si>
  <si>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</si>
  <si>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</si>
  <si>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</si>
  <si>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</si>
  <si>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</si>
  <si>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</si>
  <si>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</si>
  <si>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</si>
  <si>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</si>
  <si>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</si>
  <si>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</si>
  <si>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</si>
  <si>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</si>
  <si>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</si>
  <si>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</si>
  <si>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</si>
  <si>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</si>
  <si>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</si>
  <si>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</si>
  <si>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</si>
  <si>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</si>
  <si>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</si>
  <si>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</si>
  <si>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</si>
  <si>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</si>
  <si>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</si>
  <si>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</si>
  <si>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</si>
  <si>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</si>
  <si>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</si>
  <si>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</si>
  <si>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</si>
  <si>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</si>
  <si>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</si>
  <si>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</si>
  <si>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</si>
  <si>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</si>
  <si>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</si>
  <si>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</si>
  <si>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</si>
  <si>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</si>
  <si>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</si>
  <si>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</si>
  <si>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</si>
  <si>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</si>
  <si>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</si>
  <si>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</si>
  <si>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</si>
  <si>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</si>
  <si>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</si>
  <si>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</si>
  <si>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</si>
  <si>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</si>
  <si>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</si>
  <si>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</si>
  <si>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</si>
  <si>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</si>
  <si>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</si>
  <si>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</si>
  <si>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</si>
  <si>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</si>
  <si>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</si>
  <si>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</si>
  <si>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</si>
  <si>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</si>
  <si>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</si>
  <si>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</si>
  <si>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</si>
  <si>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</si>
  <si>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</si>
  <si>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</si>
  <si>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</si>
  <si>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</si>
  <si>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</si>
  <si>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</si>
  <si>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</si>
  <si>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</si>
  <si>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</si>
  <si>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</si>
  <si>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</si>
  <si>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</si>
  <si>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</si>
  <si>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</si>
  <si>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</si>
  <si>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</si>
  <si>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</si>
  <si>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</si>
  <si>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</si>
  <si>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</si>
  <si>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</si>
  <si>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</si>
  <si>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</si>
  <si>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</si>
  <si>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</si>
  <si>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</si>
  <si>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</si>
  <si>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</si>
  <si>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</si>
  <si>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</si>
  <si>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</si>
  <si>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</si>
  <si>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</si>
  <si>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</si>
  <si>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</si>
  <si>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</si>
  <si>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</si>
  <si>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</si>
  <si>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</si>
  <si>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</si>
  <si>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</si>
  <si>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</si>
  <si>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</si>
  <si>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</si>
  <si>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</si>
  <si>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</si>
  <si>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</si>
  <si>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</si>
  <si>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</si>
  <si>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</si>
  <si>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</si>
  <si>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</si>
  <si>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</si>
  <si>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</si>
  <si>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</si>
  <si>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</si>
  <si>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</si>
  <si>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</si>
  <si>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</si>
  <si>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</si>
  <si>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</si>
  <si>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</si>
  <si>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</si>
  <si>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</si>
  <si>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</si>
  <si>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</si>
  <si>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</si>
  <si>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</si>
  <si>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</si>
  <si>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</si>
  <si>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</si>
  <si>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</si>
  <si>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</si>
  <si>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</si>
  <si>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</si>
  <si>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</si>
  <si>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</si>
  <si>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</si>
  <si>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</si>
  <si>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</si>
  <si>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</si>
  <si>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</si>
  <si>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</si>
  <si>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</si>
  <si>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</si>
  <si>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</si>
  <si>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</si>
  <si>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</si>
  <si>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</si>
  <si>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</si>
  <si>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</si>
  <si>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</si>
  <si>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</si>
  <si>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</si>
  <si>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</si>
  <si>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</si>
  <si>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</si>
  <si>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</si>
  <si>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</si>
  <si>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</si>
  <si>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</si>
  <si>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</si>
  <si>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</si>
  <si>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</si>
  <si>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</si>
  <si>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</si>
  <si>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</si>
  <si>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</si>
  <si>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</si>
  <si>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</si>
  <si>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</si>
  <si>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</si>
  <si>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</si>
  <si>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</si>
  <si>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</si>
  <si>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</si>
  <si>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</si>
  <si>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</si>
  <si>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</si>
  <si>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</si>
  <si>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</si>
  <si>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</si>
  <si>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</si>
  <si>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</si>
  <si>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</si>
  <si>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</si>
  <si>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</si>
  <si>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</si>
  <si>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</si>
  <si>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</si>
  <si>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</si>
  <si>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</si>
  <si>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</si>
  <si>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</si>
  <si>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</si>
  <si>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</si>
  <si>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</si>
  <si>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</si>
  <si>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</si>
  <si>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</si>
  <si>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</si>
  <si>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</si>
  <si>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</si>
  <si>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</si>
  <si>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</si>
  <si>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</si>
  <si>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</si>
  <si>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</si>
  <si>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</si>
  <si>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</si>
  <si>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</si>
  <si>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</si>
  <si>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</si>
  <si>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</si>
  <si>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</si>
  <si>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</si>
  <si>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</si>
  <si>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</si>
  <si>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</si>
  <si>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</si>
  <si>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</si>
  <si>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</si>
  <si>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</si>
  <si>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</si>
  <si>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</si>
  <si>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</si>
  <si>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</si>
  <si>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</si>
  <si>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</si>
  <si>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</si>
  <si>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</si>
  <si>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</si>
  <si>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</si>
  <si>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</si>
  <si>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</si>
  <si>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</si>
  <si>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</si>
  <si>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</si>
  <si>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</si>
  <si>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</si>
  <si>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</si>
  <si>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</si>
  <si>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</si>
  <si>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</si>
  <si>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</si>
  <si>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</si>
  <si>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</si>
  <si>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</si>
  <si>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</si>
  <si>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</si>
  <si>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</si>
  <si>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</si>
  <si>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</si>
  <si>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</si>
  <si>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</si>
  <si>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</si>
  <si>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</si>
  <si>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</si>
  <si>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</si>
  <si>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</si>
  <si>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</si>
  <si>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</si>
  <si>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</si>
  <si>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</si>
  <si>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</si>
  <si>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</si>
  <si>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</si>
  <si>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</si>
  <si>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</si>
  <si>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</si>
  <si>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</si>
  <si>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</si>
  <si>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</si>
  <si>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</si>
  <si>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</si>
  <si>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</si>
  <si>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</si>
  <si>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</si>
  <si>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</si>
  <si>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</si>
  <si>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</si>
  <si>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</si>
  <si>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</si>
  <si>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</si>
  <si>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</si>
  <si>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</si>
  <si>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</si>
  <si>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</si>
  <si>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</si>
  <si>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</si>
  <si>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</si>
  <si>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</si>
  <si>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</si>
  <si>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</si>
  <si>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</si>
  <si>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</si>
  <si>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</si>
  <si>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</si>
  <si>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</si>
  <si>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</si>
  <si>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</si>
  <si>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</si>
  <si>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</si>
  <si>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</si>
  <si>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</si>
  <si>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</si>
  <si>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</si>
  <si>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</si>
  <si>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</si>
  <si>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</si>
  <si>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</si>
  <si>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</si>
  <si>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</si>
  <si>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</si>
  <si>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</si>
  <si>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</si>
  <si>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</si>
  <si>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</si>
  <si>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</si>
  <si>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</si>
  <si>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</si>
  <si>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</si>
  <si>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</si>
  <si>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</si>
  <si>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</si>
  <si>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</si>
  <si>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</si>
  <si>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</si>
  <si>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</si>
  <si>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</si>
  <si>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</si>
  <si>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</si>
  <si>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</si>
  <si>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</si>
  <si>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</si>
  <si>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</si>
  <si>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</si>
  <si>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</si>
  <si>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</si>
  <si>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</si>
  <si>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</si>
  <si>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</si>
  <si>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</si>
  <si>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</si>
  <si>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</si>
  <si>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</si>
  <si>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</si>
  <si>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</si>
  <si>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</si>
  <si>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</si>
  <si>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</si>
  <si>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</si>
  <si>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</si>
  <si>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</si>
  <si>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</si>
  <si>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</si>
  <si>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</si>
  <si>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</si>
  <si>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</si>
  <si>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</si>
  <si>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</si>
  <si>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</si>
  <si>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</si>
  <si>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</si>
  <si>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</si>
  <si>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</si>
  <si>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</si>
  <si>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</si>
  <si>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</si>
  <si>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</si>
  <si>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</si>
  <si>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</si>
  <si>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</si>
  <si>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</si>
  <si>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</si>
  <si>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</si>
  <si>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</si>
  <si>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</si>
  <si>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</si>
  <si>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</si>
  <si>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</si>
  <si>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</si>
  <si>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</si>
  <si>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</si>
  <si>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</si>
  <si>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</si>
  <si>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</si>
  <si>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</si>
  <si>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</si>
  <si>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</si>
  <si>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</si>
  <si>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</si>
  <si>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</si>
  <si>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</si>
  <si>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</si>
  <si>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</si>
  <si>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</si>
  <si>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</si>
  <si>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</si>
  <si>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</si>
  <si>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</si>
  <si>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</si>
  <si>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</si>
  <si>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</si>
  <si>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</si>
  <si>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</si>
  <si>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</si>
  <si>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</si>
  <si>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</si>
  <si>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</si>
  <si>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</si>
  <si>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</si>
  <si>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</si>
  <si>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</si>
  <si>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</si>
  <si>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</si>
  <si>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</si>
  <si>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</si>
  <si>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</si>
  <si>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</si>
  <si>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</si>
  <si>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</si>
  <si>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</si>
  <si>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</si>
  <si>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</si>
  <si>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</si>
  <si>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</si>
  <si>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</si>
  <si>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</si>
  <si>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</si>
  <si>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</si>
  <si>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</si>
  <si>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</si>
  <si>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</si>
  <si>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</si>
  <si>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</si>
  <si>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</si>
  <si>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</si>
  <si>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</si>
  <si>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</si>
  <si>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</si>
  <si>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</si>
  <si>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</si>
  <si>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</si>
  <si>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</si>
  <si>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</si>
  <si>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</si>
  <si>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</si>
  <si>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</si>
  <si>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</si>
  <si>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</si>
  <si>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</si>
  <si>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</si>
  <si>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</si>
  <si>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</si>
  <si>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</si>
  <si>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</si>
  <si>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</si>
  <si>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</si>
  <si>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</si>
  <si>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</si>
  <si>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</si>
  <si>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</si>
  <si>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</si>
  <si>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</si>
  <si>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</si>
  <si>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</si>
  <si>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</si>
  <si>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</si>
  <si>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</si>
  <si>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</si>
  <si>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</si>
  <si>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</si>
  <si>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</si>
  <si>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</si>
  <si>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</si>
  <si>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</si>
  <si>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</si>
  <si>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</si>
  <si>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</si>
  <si>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</si>
  <si>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</si>
  <si>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</si>
  <si>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</si>
  <si>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</si>
  <si>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</si>
  <si>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</si>
  <si>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</si>
  <si>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</si>
  <si>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</si>
  <si>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</si>
  <si>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</si>
  <si>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</si>
  <si>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</si>
  <si>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</si>
  <si>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</si>
  <si>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</si>
  <si>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</si>
  <si>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</si>
  <si>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</si>
  <si>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</si>
  <si>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</si>
  <si>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</si>
  <si>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</si>
  <si>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</si>
  <si>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</si>
  <si>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</si>
  <si>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</si>
  <si>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</si>
  <si>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</si>
  <si>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</si>
  <si>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</si>
  <si>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</si>
  <si>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</si>
  <si>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</si>
  <si>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</si>
  <si>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</si>
  <si>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</si>
  <si>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</si>
  <si>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</si>
  <si>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</si>
  <si>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</si>
  <si>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</si>
  <si>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</si>
  <si>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</si>
  <si>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</si>
  <si>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</si>
  <si>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</si>
  <si>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</si>
  <si>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</si>
  <si>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</si>
  <si>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</si>
  <si>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</si>
  <si>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</si>
  <si>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</si>
  <si>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</si>
  <si>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</si>
  <si>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</si>
  <si>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</si>
  <si>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</si>
  <si>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</si>
  <si>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</si>
  <si>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</si>
  <si>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</si>
  <si>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</si>
  <si>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</si>
  <si>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</si>
  <si>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</si>
  <si>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</si>
  <si>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</si>
  <si>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</si>
  <si>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</si>
  <si>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</si>
  <si>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</si>
  <si>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</si>
  <si>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</si>
  <si>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</si>
  <si>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</si>
  <si>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</si>
  <si>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</si>
  <si>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</si>
  <si>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</si>
  <si>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</si>
  <si>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</si>
  <si>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</si>
  <si>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</si>
  <si>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</si>
  <si>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</si>
  <si>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</si>
  <si>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</si>
  <si>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</si>
  <si>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</si>
  <si>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</si>
  <si>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</si>
  <si>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</si>
  <si>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</si>
  <si>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</si>
  <si>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</si>
  <si>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</si>
  <si>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</si>
  <si>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</si>
  <si>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</si>
  <si>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</si>
  <si>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</si>
  <si>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</si>
  <si>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</si>
  <si>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</si>
  <si>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</si>
  <si>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</si>
  <si>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</si>
  <si>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</si>
  <si>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</si>
  <si>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</si>
  <si>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</si>
  <si>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</si>
  <si>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</si>
  <si>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</si>
  <si>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</si>
  <si>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</si>
  <si>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</si>
  <si>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</si>
  <si>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</si>
  <si>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</si>
  <si>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</si>
  <si>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</si>
  <si>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</si>
  <si>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</si>
  <si>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</si>
  <si>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</si>
  <si>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</si>
  <si>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</si>
  <si>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</si>
  <si>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</si>
  <si>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</si>
  <si>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</si>
  <si>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</si>
  <si>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</si>
  <si>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</si>
  <si>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</si>
  <si>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</si>
  <si>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</si>
  <si>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</si>
  <si>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</si>
  <si>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</si>
  <si>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</si>
  <si>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</si>
  <si>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</si>
  <si>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</si>
  <si>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</si>
  <si>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</si>
  <si>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</si>
  <si>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</si>
  <si>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</si>
  <si>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</si>
  <si>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</si>
  <si>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</si>
  <si>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</si>
  <si>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</si>
  <si>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</si>
  <si>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</si>
  <si>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</si>
  <si>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</si>
  <si>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</si>
  <si>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</si>
  <si>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</si>
  <si>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</si>
  <si>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</si>
  <si>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</si>
  <si>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</si>
  <si>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</si>
  <si>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</si>
  <si>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</si>
  <si>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</si>
  <si>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</si>
  <si>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</si>
  <si>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</si>
  <si>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</si>
  <si>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</si>
  <si>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</si>
  <si>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</si>
  <si>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</si>
  <si>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</si>
  <si>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</si>
  <si>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</si>
  <si>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</si>
  <si>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</si>
  <si>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</si>
  <si>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</si>
  <si>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</si>
  <si>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</si>
  <si>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</si>
  <si>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</si>
  <si>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</si>
  <si>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</si>
  <si>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</si>
  <si>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</si>
  <si>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</si>
  <si>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</si>
  <si>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</si>
  <si>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</si>
  <si>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</si>
  <si>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</si>
  <si>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</si>
  <si>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</si>
  <si>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</si>
  <si>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</si>
  <si>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</si>
  <si>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</si>
  <si>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</si>
  <si>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</si>
  <si>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</si>
  <si>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</si>
  <si>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</si>
  <si>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</si>
  <si>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</si>
  <si>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</si>
  <si>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</si>
  <si>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</si>
  <si>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</si>
  <si>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</si>
  <si>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</si>
  <si>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</si>
  <si>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</si>
  <si>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</si>
  <si>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</si>
  <si>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</si>
  <si>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</si>
  <si>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</si>
  <si>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</si>
  <si>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</si>
  <si>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</si>
  <si>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</si>
  <si>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</si>
  <si>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</si>
  <si>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</si>
  <si>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</si>
  <si>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</si>
  <si>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</si>
  <si>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</si>
  <si>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</si>
  <si>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</si>
  <si>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</si>
  <si>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</si>
  <si>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</si>
  <si>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</si>
  <si>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</si>
  <si>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</si>
  <si>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</si>
  <si>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</si>
  <si>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</si>
  <si>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</si>
  <si>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</si>
  <si>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</si>
  <si>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</si>
  <si>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</si>
  <si>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</si>
  <si>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</si>
  <si>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</si>
  <si>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</si>
  <si>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</si>
  <si>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</si>
  <si>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</si>
  <si>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</si>
  <si>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</si>
  <si>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</si>
  <si>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</si>
  <si>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</si>
  <si>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</si>
  <si>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</si>
  <si>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</si>
  <si>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</si>
  <si>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</si>
  <si>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</si>
  <si>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</si>
  <si>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</si>
  <si>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</si>
  <si>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</si>
  <si>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</si>
  <si>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</si>
  <si>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</si>
  <si>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</si>
  <si>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</si>
  <si>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</si>
  <si>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</si>
  <si>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</si>
  <si>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</si>
  <si>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</si>
  <si>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</si>
  <si>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</si>
  <si>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</si>
  <si>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</si>
  <si>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</si>
  <si>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</si>
  <si>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</si>
  <si>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</si>
  <si>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</si>
  <si>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</si>
  <si>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</si>
  <si>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</si>
  <si>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</si>
  <si>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</si>
  <si>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</si>
  <si>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</si>
  <si>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</si>
  <si>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</si>
  <si>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</si>
  <si>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</si>
  <si>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</si>
  <si>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</si>
  <si>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</si>
  <si>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</si>
  <si>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</si>
  <si>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</si>
  <si>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</si>
  <si>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</si>
  <si>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</si>
  <si>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</si>
  <si>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</si>
  <si>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</si>
  <si>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</si>
  <si>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</si>
  <si>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</si>
  <si>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</si>
  <si>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</si>
  <si>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</si>
  <si>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</si>
  <si>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</si>
  <si>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</si>
  <si>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</si>
  <si>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</si>
  <si>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</si>
  <si>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</si>
  <si>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</si>
  <si>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</si>
  <si>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</si>
  <si>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</si>
  <si>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</si>
  <si>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</si>
  <si>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</si>
  <si>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</si>
  <si>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</si>
  <si>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</si>
  <si>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</si>
  <si>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</si>
  <si>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</si>
  <si>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</si>
  <si>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</si>
  <si>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</si>
  <si>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</si>
  <si>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</si>
  <si>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</si>
  <si>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</si>
  <si>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</si>
  <si>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</si>
  <si>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</si>
  <si>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</si>
  <si>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</si>
  <si>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</si>
  <si>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</si>
  <si>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</si>
  <si>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</si>
  <si>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</si>
  <si>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</si>
  <si>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</si>
  <si>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</si>
  <si>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</si>
  <si>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</si>
  <si>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</si>
  <si>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</si>
  <si>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</si>
  <si>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</si>
  <si>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</si>
  <si>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</si>
  <si>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</si>
  <si>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</si>
  <si>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</si>
  <si>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</si>
  <si>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</si>
  <si>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</si>
  <si>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</si>
  <si>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</si>
  <si>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</si>
  <si>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</si>
  <si>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</si>
  <si>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</si>
  <si>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</si>
  <si>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</si>
  <si>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</si>
  <si>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</si>
  <si>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</si>
  <si>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</si>
  <si>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</si>
  <si>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</si>
  <si>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</si>
  <si>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</si>
  <si>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</si>
  <si>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</si>
  <si>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</si>
  <si>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</si>
  <si>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</si>
  <si>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</si>
  <si>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</si>
  <si>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</si>
  <si>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</si>
  <si>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</si>
  <si>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</si>
  <si>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</si>
  <si>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</si>
  <si>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</si>
  <si>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</si>
  <si>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</si>
  <si>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</si>
  <si>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</si>
  <si>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</si>
  <si>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</si>
  <si>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</si>
  <si>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</si>
  <si>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</si>
  <si>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</si>
  <si>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</si>
  <si>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</si>
  <si>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</si>
  <si>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</si>
  <si>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</si>
  <si>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</si>
  <si>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</si>
  <si>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</si>
  <si>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</si>
  <si>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</si>
  <si>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</si>
  <si>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</si>
  <si>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</si>
  <si>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</si>
  <si>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</si>
  <si>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</si>
  <si>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</si>
  <si>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</si>
  <si>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</si>
  <si>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</si>
  <si>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</si>
  <si>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</si>
  <si>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</si>
  <si>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</si>
  <si>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</si>
  <si>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</si>
  <si>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</si>
  <si>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</si>
  <si>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</si>
  <si>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</si>
  <si>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</si>
  <si>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</si>
  <si>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</si>
  <si>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</si>
  <si>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</si>
  <si>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</si>
  <si>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</si>
  <si>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</si>
  <si>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</si>
  <si>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</si>
  <si>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</si>
  <si>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</si>
  <si>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</si>
  <si>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</si>
  <si>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</si>
  <si>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</si>
  <si>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</si>
  <si>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</si>
  <si>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</si>
  <si>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</si>
  <si>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</si>
  <si>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</si>
  <si>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</si>
  <si>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</si>
  <si>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</si>
  <si>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</si>
  <si>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</si>
  <si>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</si>
  <si>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</si>
  <si>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</si>
  <si>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</si>
  <si>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</si>
  <si>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</si>
  <si>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</si>
  <si>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</si>
  <si>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</si>
  <si>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</si>
  <si>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</si>
  <si>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</si>
  <si>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</si>
  <si>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</si>
  <si>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</si>
  <si>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</si>
  <si>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</si>
  <si>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</si>
  <si>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</si>
  <si>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</si>
  <si>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</si>
  <si>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</si>
  <si>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</si>
  <si>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</si>
  <si>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</si>
  <si>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</si>
  <si>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</si>
  <si>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</si>
  <si>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</si>
  <si>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</si>
  <si>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</si>
  <si>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</si>
  <si>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</si>
  <si>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</si>
  <si>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</si>
  <si>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</si>
  <si>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</si>
  <si>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</si>
  <si>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</si>
  <si>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</si>
  <si>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</si>
  <si>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</si>
  <si>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</si>
  <si>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</si>
  <si>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</si>
  <si>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</si>
  <si>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</si>
  <si>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</si>
  <si>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</si>
  <si>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</si>
  <si>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</si>
  <si>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</si>
  <si>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</si>
  <si>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</si>
  <si>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</si>
  <si>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</si>
  <si>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</si>
  <si>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</si>
  <si>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</si>
  <si>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</si>
  <si>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</si>
  <si>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</si>
  <si>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</si>
  <si>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</si>
  <si>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</si>
  <si>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</si>
  <si>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</si>
  <si>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</si>
  <si>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</si>
  <si>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</si>
  <si>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</si>
  <si>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</si>
  <si>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</si>
  <si>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</si>
  <si>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</si>
  <si>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</si>
  <si>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</si>
  <si>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</si>
  <si>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</si>
  <si>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</si>
  <si>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</si>
  <si>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</si>
  <si>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</si>
  <si>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</si>
  <si>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</si>
  <si>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</si>
  <si>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</si>
  <si>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</si>
  <si>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</si>
  <si>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</si>
  <si>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</si>
  <si>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</si>
  <si>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</si>
  <si>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</si>
  <si>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</si>
  <si>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</si>
  <si>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</si>
  <si>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2023-2024_________                              Топ: Қарлығаш__________                 Өткізу кезеңі: Бастапқы_____        Өткізу мерзімі:Қыркүйек_______</t>
  </si>
  <si>
    <t>Озиева Лема</t>
  </si>
  <si>
    <t>Тищенко Маргарита</t>
  </si>
  <si>
    <t>Хуанған Кәусар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</si>
  <si>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</si>
  <si>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_2023-2024___________                              Топ: ____Қарлығаш_________                Өткізу кезеңі:  ___Бастапқы____________       Өткізу Қыркүйекмерзімі:______________</t>
  </si>
  <si>
    <t>Добрынин Артем</t>
  </si>
  <si>
    <t>Жанаберген Қуаныш</t>
  </si>
  <si>
    <t>Зимин Артем</t>
  </si>
  <si>
    <t>Ищенко Дарья</t>
  </si>
  <si>
    <t>Михайлова Сюзана</t>
  </si>
  <si>
    <t>Смирнова Дарина</t>
  </si>
  <si>
    <t>Тәліпбай Айару</t>
  </si>
  <si>
    <t>Чванин Давид</t>
  </si>
  <si>
    <t>Мищерин Дмитрий</t>
  </si>
  <si>
    <t xml:space="preserve">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</si>
</sst>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18" fillId="0" borderId="0" xfId="0" applyNumberFormat="1" applyFont="1"/>
    <xf numFmtId="0" fontId="18" fillId="0" borderId="0" xfId="0" applyFon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workbookViewId="0">
      <selection activeCell="H23" sqref="H23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49" t="s">
        <v>837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37" t="s">
        <v>2</v>
      </c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48" t="s">
        <v>88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35" t="s">
        <v>115</v>
      </c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7" t="s">
        <v>115</v>
      </c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50" t="s">
        <v>138</v>
      </c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</row>
    <row r="5" spans="1:119" ht="1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 t="s">
        <v>89</v>
      </c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36" t="s">
        <v>116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117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8" t="s">
        <v>139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119" ht="10.15" hidden="1" customHeight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46"/>
      <c r="B11" s="46"/>
      <c r="C11" s="39" t="s">
        <v>847</v>
      </c>
      <c r="D11" s="39"/>
      <c r="E11" s="39"/>
      <c r="F11" s="39"/>
      <c r="G11" s="39"/>
      <c r="H11" s="39"/>
      <c r="I11" s="39"/>
      <c r="J11" s="39"/>
      <c r="K11" s="39"/>
      <c r="L11" s="39" t="s">
        <v>850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 t="s">
        <v>847</v>
      </c>
      <c r="Y11" s="39"/>
      <c r="Z11" s="39"/>
      <c r="AA11" s="39"/>
      <c r="AB11" s="39"/>
      <c r="AC11" s="39"/>
      <c r="AD11" s="39"/>
      <c r="AE11" s="39"/>
      <c r="AF11" s="39"/>
      <c r="AG11" s="39" t="s">
        <v>850</v>
      </c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5" t="s">
        <v>847</v>
      </c>
      <c r="AT11" s="35"/>
      <c r="AU11" s="35"/>
      <c r="AV11" s="35"/>
      <c r="AW11" s="35"/>
      <c r="AX11" s="35"/>
      <c r="AY11" s="35" t="s">
        <v>850</v>
      </c>
      <c r="AZ11" s="35"/>
      <c r="BA11" s="35"/>
      <c r="BB11" s="35"/>
      <c r="BC11" s="35"/>
      <c r="BD11" s="35"/>
      <c r="BE11" s="35"/>
      <c r="BF11" s="35"/>
      <c r="BG11" s="35"/>
      <c r="BH11" s="35" t="s">
        <v>847</v>
      </c>
      <c r="BI11" s="35"/>
      <c r="BJ11" s="35"/>
      <c r="BK11" s="35"/>
      <c r="BL11" s="35"/>
      <c r="BM11" s="35"/>
      <c r="BN11" s="35" t="s">
        <v>850</v>
      </c>
      <c r="BO11" s="35"/>
      <c r="BP11" s="35"/>
      <c r="BQ11" s="35"/>
      <c r="BR11" s="35"/>
      <c r="BS11" s="35"/>
      <c r="BT11" s="35"/>
      <c r="BU11" s="35"/>
      <c r="BV11" s="35"/>
      <c r="BW11" s="35" t="s">
        <v>847</v>
      </c>
      <c r="BX11" s="35"/>
      <c r="BY11" s="35"/>
      <c r="BZ11" s="35"/>
      <c r="CA11" s="35"/>
      <c r="CB11" s="35"/>
      <c r="CC11" s="35" t="s">
        <v>850</v>
      </c>
      <c r="CD11" s="35"/>
      <c r="CE11" s="35"/>
      <c r="CF11" s="35"/>
      <c r="CG11" s="35"/>
      <c r="CH11" s="35"/>
      <c r="CI11" s="35" t="s">
        <v>847</v>
      </c>
      <c r="CJ11" s="35"/>
      <c r="CK11" s="35"/>
      <c r="CL11" s="35"/>
      <c r="CM11" s="35"/>
      <c r="CN11" s="35"/>
      <c r="CO11" s="35"/>
      <c r="CP11" s="35"/>
      <c r="CQ11" s="35"/>
      <c r="CR11" s="35" t="s">
        <v>850</v>
      </c>
      <c r="CS11" s="35"/>
      <c r="CT11" s="35"/>
      <c r="CU11" s="35"/>
      <c r="CV11" s="35"/>
      <c r="CW11" s="35"/>
      <c r="CX11" s="35"/>
      <c r="CY11" s="35"/>
      <c r="CZ11" s="35"/>
      <c r="DA11" s="35" t="s">
        <v>847</v>
      </c>
      <c r="DB11" s="35"/>
      <c r="DC11" s="35"/>
      <c r="DD11" s="35"/>
      <c r="DE11" s="35"/>
      <c r="DF11" s="35"/>
      <c r="DG11" s="35" t="s">
        <v>850</v>
      </c>
      <c r="DH11" s="35"/>
      <c r="DI11" s="35"/>
      <c r="DJ11" s="35"/>
      <c r="DK11" s="35"/>
      <c r="DL11" s="35"/>
      <c r="DM11" s="35"/>
      <c r="DN11" s="35"/>
      <c r="DO11" s="35"/>
    </row>
    <row r="12" spans="1:119" ht="15.6" customHeight="1" x14ac:dyDescent="0.25">
      <c r="A12" s="46"/>
      <c r="B12" s="46"/>
      <c r="C12" s="40" t="s">
        <v>22</v>
      </c>
      <c r="D12" s="40" t="s">
        <v>5</v>
      </c>
      <c r="E12" s="40" t="s">
        <v>6</v>
      </c>
      <c r="F12" s="40" t="s">
        <v>26</v>
      </c>
      <c r="G12" s="40" t="s">
        <v>7</v>
      </c>
      <c r="H12" s="40" t="s">
        <v>8</v>
      </c>
      <c r="I12" s="40" t="s">
        <v>23</v>
      </c>
      <c r="J12" s="40" t="s">
        <v>9</v>
      </c>
      <c r="K12" s="40" t="s">
        <v>10</v>
      </c>
      <c r="L12" s="40" t="s">
        <v>28</v>
      </c>
      <c r="M12" s="40" t="s">
        <v>6</v>
      </c>
      <c r="N12" s="40" t="s">
        <v>12</v>
      </c>
      <c r="O12" s="40" t="s">
        <v>24</v>
      </c>
      <c r="P12" s="40" t="s">
        <v>10</v>
      </c>
      <c r="Q12" s="40" t="s">
        <v>13</v>
      </c>
      <c r="R12" s="40" t="s">
        <v>25</v>
      </c>
      <c r="S12" s="40" t="s">
        <v>12</v>
      </c>
      <c r="T12" s="40" t="s">
        <v>7</v>
      </c>
      <c r="U12" s="40" t="s">
        <v>36</v>
      </c>
      <c r="V12" s="40" t="s">
        <v>14</v>
      </c>
      <c r="W12" s="40" t="s">
        <v>9</v>
      </c>
      <c r="X12" s="40" t="s">
        <v>44</v>
      </c>
      <c r="Y12" s="40"/>
      <c r="Z12" s="40"/>
      <c r="AA12" s="40" t="s">
        <v>45</v>
      </c>
      <c r="AB12" s="40"/>
      <c r="AC12" s="40"/>
      <c r="AD12" s="40" t="s">
        <v>46</v>
      </c>
      <c r="AE12" s="40"/>
      <c r="AF12" s="40"/>
      <c r="AG12" s="40" t="s">
        <v>47</v>
      </c>
      <c r="AH12" s="40"/>
      <c r="AI12" s="40"/>
      <c r="AJ12" s="40" t="s">
        <v>48</v>
      </c>
      <c r="AK12" s="40"/>
      <c r="AL12" s="40"/>
      <c r="AM12" s="40" t="s">
        <v>49</v>
      </c>
      <c r="AN12" s="40"/>
      <c r="AO12" s="40"/>
      <c r="AP12" s="38" t="s">
        <v>50</v>
      </c>
      <c r="AQ12" s="38"/>
      <c r="AR12" s="38"/>
      <c r="AS12" s="40" t="s">
        <v>51</v>
      </c>
      <c r="AT12" s="40"/>
      <c r="AU12" s="40"/>
      <c r="AV12" s="40" t="s">
        <v>52</v>
      </c>
      <c r="AW12" s="40"/>
      <c r="AX12" s="40"/>
      <c r="AY12" s="40" t="s">
        <v>53</v>
      </c>
      <c r="AZ12" s="40"/>
      <c r="BA12" s="40"/>
      <c r="BB12" s="40" t="s">
        <v>54</v>
      </c>
      <c r="BC12" s="40"/>
      <c r="BD12" s="40"/>
      <c r="BE12" s="40" t="s">
        <v>55</v>
      </c>
      <c r="BF12" s="40"/>
      <c r="BG12" s="40"/>
      <c r="BH12" s="38" t="s">
        <v>90</v>
      </c>
      <c r="BI12" s="38"/>
      <c r="BJ12" s="38"/>
      <c r="BK12" s="38" t="s">
        <v>91</v>
      </c>
      <c r="BL12" s="38"/>
      <c r="BM12" s="38"/>
      <c r="BN12" s="38" t="s">
        <v>92</v>
      </c>
      <c r="BO12" s="38"/>
      <c r="BP12" s="38"/>
      <c r="BQ12" s="38" t="s">
        <v>93</v>
      </c>
      <c r="BR12" s="38"/>
      <c r="BS12" s="38"/>
      <c r="BT12" s="38" t="s">
        <v>94</v>
      </c>
      <c r="BU12" s="38"/>
      <c r="BV12" s="38"/>
      <c r="BW12" s="38" t="s">
        <v>105</v>
      </c>
      <c r="BX12" s="38"/>
      <c r="BY12" s="38"/>
      <c r="BZ12" s="38" t="s">
        <v>106</v>
      </c>
      <c r="CA12" s="38"/>
      <c r="CB12" s="38"/>
      <c r="CC12" s="38" t="s">
        <v>107</v>
      </c>
      <c r="CD12" s="38"/>
      <c r="CE12" s="38"/>
      <c r="CF12" s="38" t="s">
        <v>108</v>
      </c>
      <c r="CG12" s="38"/>
      <c r="CH12" s="38"/>
      <c r="CI12" s="38" t="s">
        <v>109</v>
      </c>
      <c r="CJ12" s="38"/>
      <c r="CK12" s="38"/>
      <c r="CL12" s="38" t="s">
        <v>110</v>
      </c>
      <c r="CM12" s="38"/>
      <c r="CN12" s="38"/>
      <c r="CO12" s="38" t="s">
        <v>111</v>
      </c>
      <c r="CP12" s="38"/>
      <c r="CQ12" s="38"/>
      <c r="CR12" s="38" t="s">
        <v>112</v>
      </c>
      <c r="CS12" s="38"/>
      <c r="CT12" s="38"/>
      <c r="CU12" s="38" t="s">
        <v>113</v>
      </c>
      <c r="CV12" s="38"/>
      <c r="CW12" s="38"/>
      <c r="CX12" s="38" t="s">
        <v>114</v>
      </c>
      <c r="CY12" s="38"/>
      <c r="CZ12" s="38"/>
      <c r="DA12" s="38" t="s">
        <v>140</v>
      </c>
      <c r="DB12" s="38"/>
      <c r="DC12" s="38"/>
      <c r="DD12" s="38" t="s">
        <v>141</v>
      </c>
      <c r="DE12" s="38"/>
      <c r="DF12" s="38"/>
      <c r="DG12" s="38" t="s">
        <v>142</v>
      </c>
      <c r="DH12" s="38"/>
      <c r="DI12" s="38"/>
      <c r="DJ12" s="38" t="s">
        <v>143</v>
      </c>
      <c r="DK12" s="38"/>
      <c r="DL12" s="38"/>
      <c r="DM12" s="38" t="s">
        <v>144</v>
      </c>
      <c r="DN12" s="38"/>
      <c r="DO12" s="38"/>
    </row>
    <row r="13" spans="1:119" ht="60" customHeight="1" x14ac:dyDescent="0.25">
      <c r="A13" s="46"/>
      <c r="B13" s="46"/>
      <c r="C13" s="45" t="s">
        <v>844</v>
      </c>
      <c r="D13" s="45"/>
      <c r="E13" s="45"/>
      <c r="F13" s="45" t="s">
        <v>1339</v>
      </c>
      <c r="G13" s="45"/>
      <c r="H13" s="45"/>
      <c r="I13" s="45" t="s">
        <v>29</v>
      </c>
      <c r="J13" s="45"/>
      <c r="K13" s="45"/>
      <c r="L13" s="45" t="s">
        <v>37</v>
      </c>
      <c r="M13" s="45"/>
      <c r="N13" s="45"/>
      <c r="O13" s="45" t="s">
        <v>39</v>
      </c>
      <c r="P13" s="45"/>
      <c r="Q13" s="45"/>
      <c r="R13" s="45" t="s">
        <v>40</v>
      </c>
      <c r="S13" s="45"/>
      <c r="T13" s="45"/>
      <c r="U13" s="45" t="s">
        <v>43</v>
      </c>
      <c r="V13" s="45"/>
      <c r="W13" s="45"/>
      <c r="X13" s="45" t="s">
        <v>851</v>
      </c>
      <c r="Y13" s="45"/>
      <c r="Z13" s="45"/>
      <c r="AA13" s="45" t="s">
        <v>853</v>
      </c>
      <c r="AB13" s="45"/>
      <c r="AC13" s="45"/>
      <c r="AD13" s="45" t="s">
        <v>855</v>
      </c>
      <c r="AE13" s="45"/>
      <c r="AF13" s="45"/>
      <c r="AG13" s="45" t="s">
        <v>857</v>
      </c>
      <c r="AH13" s="45"/>
      <c r="AI13" s="45"/>
      <c r="AJ13" s="45" t="s">
        <v>859</v>
      </c>
      <c r="AK13" s="45"/>
      <c r="AL13" s="45"/>
      <c r="AM13" s="45" t="s">
        <v>863</v>
      </c>
      <c r="AN13" s="45"/>
      <c r="AO13" s="45"/>
      <c r="AP13" s="45" t="s">
        <v>864</v>
      </c>
      <c r="AQ13" s="45"/>
      <c r="AR13" s="45"/>
      <c r="AS13" s="45" t="s">
        <v>866</v>
      </c>
      <c r="AT13" s="45"/>
      <c r="AU13" s="45"/>
      <c r="AV13" s="45" t="s">
        <v>867</v>
      </c>
      <c r="AW13" s="45"/>
      <c r="AX13" s="45"/>
      <c r="AY13" s="45" t="s">
        <v>870</v>
      </c>
      <c r="AZ13" s="45"/>
      <c r="BA13" s="45"/>
      <c r="BB13" s="45" t="s">
        <v>871</v>
      </c>
      <c r="BC13" s="45"/>
      <c r="BD13" s="45"/>
      <c r="BE13" s="45" t="s">
        <v>874</v>
      </c>
      <c r="BF13" s="45"/>
      <c r="BG13" s="45"/>
      <c r="BH13" s="45" t="s">
        <v>875</v>
      </c>
      <c r="BI13" s="45"/>
      <c r="BJ13" s="45"/>
      <c r="BK13" s="45" t="s">
        <v>879</v>
      </c>
      <c r="BL13" s="45"/>
      <c r="BM13" s="45"/>
      <c r="BN13" s="45" t="s">
        <v>878</v>
      </c>
      <c r="BO13" s="45"/>
      <c r="BP13" s="45"/>
      <c r="BQ13" s="45" t="s">
        <v>880</v>
      </c>
      <c r="BR13" s="45"/>
      <c r="BS13" s="45"/>
      <c r="BT13" s="45" t="s">
        <v>881</v>
      </c>
      <c r="BU13" s="45"/>
      <c r="BV13" s="45"/>
      <c r="BW13" s="45" t="s">
        <v>883</v>
      </c>
      <c r="BX13" s="45"/>
      <c r="BY13" s="45"/>
      <c r="BZ13" s="45" t="s">
        <v>885</v>
      </c>
      <c r="CA13" s="45"/>
      <c r="CB13" s="45"/>
      <c r="CC13" s="45" t="s">
        <v>886</v>
      </c>
      <c r="CD13" s="45"/>
      <c r="CE13" s="45"/>
      <c r="CF13" s="45" t="s">
        <v>887</v>
      </c>
      <c r="CG13" s="45"/>
      <c r="CH13" s="45"/>
      <c r="CI13" s="45" t="s">
        <v>889</v>
      </c>
      <c r="CJ13" s="45"/>
      <c r="CK13" s="45"/>
      <c r="CL13" s="45" t="s">
        <v>126</v>
      </c>
      <c r="CM13" s="45"/>
      <c r="CN13" s="45"/>
      <c r="CO13" s="45" t="s">
        <v>128</v>
      </c>
      <c r="CP13" s="45"/>
      <c r="CQ13" s="45"/>
      <c r="CR13" s="45" t="s">
        <v>890</v>
      </c>
      <c r="CS13" s="45"/>
      <c r="CT13" s="45"/>
      <c r="CU13" s="45" t="s">
        <v>133</v>
      </c>
      <c r="CV13" s="45"/>
      <c r="CW13" s="45"/>
      <c r="CX13" s="45" t="s">
        <v>891</v>
      </c>
      <c r="CY13" s="45"/>
      <c r="CZ13" s="45"/>
      <c r="DA13" s="45" t="s">
        <v>892</v>
      </c>
      <c r="DB13" s="45"/>
      <c r="DC13" s="45"/>
      <c r="DD13" s="45" t="s">
        <v>896</v>
      </c>
      <c r="DE13" s="45"/>
      <c r="DF13" s="45"/>
      <c r="DG13" s="45" t="s">
        <v>898</v>
      </c>
      <c r="DH13" s="45"/>
      <c r="DI13" s="45"/>
      <c r="DJ13" s="45" t="s">
        <v>900</v>
      </c>
      <c r="DK13" s="45"/>
      <c r="DL13" s="45"/>
      <c r="DM13" s="45" t="s">
        <v>902</v>
      </c>
      <c r="DN13" s="45"/>
      <c r="DO13" s="45"/>
    </row>
    <row r="14" spans="1:119" ht="133.5" customHeight="1" x14ac:dyDescent="0.25">
      <c r="A14" s="46"/>
      <c r="B14" s="46"/>
      <c r="C14" s="27" t="s">
        <v>16</v>
      </c>
      <c r="D14" s="27" t="s">
        <v>17</v>
      </c>
      <c r="E14" s="27" t="s">
        <v>18</v>
      </c>
      <c r="F14" s="27" t="s">
        <v>19</v>
      </c>
      <c r="G14" s="27" t="s">
        <v>20</v>
      </c>
      <c r="H14" s="27" t="s">
        <v>845</v>
      </c>
      <c r="I14" s="27" t="s">
        <v>30</v>
      </c>
      <c r="J14" s="27" t="s">
        <v>846</v>
      </c>
      <c r="K14" s="27" t="s">
        <v>31</v>
      </c>
      <c r="L14" s="27" t="s">
        <v>30</v>
      </c>
      <c r="M14" s="27" t="s">
        <v>38</v>
      </c>
      <c r="N14" s="27" t="s">
        <v>31</v>
      </c>
      <c r="O14" s="27" t="s">
        <v>39</v>
      </c>
      <c r="P14" s="27" t="s">
        <v>39</v>
      </c>
      <c r="Q14" s="27" t="s">
        <v>35</v>
      </c>
      <c r="R14" s="27" t="s">
        <v>41</v>
      </c>
      <c r="S14" s="27" t="s">
        <v>42</v>
      </c>
      <c r="T14" s="27" t="s">
        <v>35</v>
      </c>
      <c r="U14" s="27" t="s">
        <v>434</v>
      </c>
      <c r="V14" s="27" t="s">
        <v>848</v>
      </c>
      <c r="W14" s="27" t="s">
        <v>849</v>
      </c>
      <c r="X14" s="27" t="s">
        <v>72</v>
      </c>
      <c r="Y14" s="27" t="s">
        <v>59</v>
      </c>
      <c r="Z14" s="27" t="s">
        <v>852</v>
      </c>
      <c r="AA14" s="27" t="s">
        <v>854</v>
      </c>
      <c r="AB14" s="27" t="s">
        <v>85</v>
      </c>
      <c r="AC14" s="27" t="s">
        <v>86</v>
      </c>
      <c r="AD14" s="27" t="s">
        <v>62</v>
      </c>
      <c r="AE14" s="27" t="s">
        <v>63</v>
      </c>
      <c r="AF14" s="27" t="s">
        <v>856</v>
      </c>
      <c r="AG14" s="27" t="s">
        <v>858</v>
      </c>
      <c r="AH14" s="27" t="s">
        <v>66</v>
      </c>
      <c r="AI14" s="27" t="s">
        <v>67</v>
      </c>
      <c r="AJ14" s="27" t="s">
        <v>860</v>
      </c>
      <c r="AK14" s="27" t="s">
        <v>861</v>
      </c>
      <c r="AL14" s="27" t="s">
        <v>862</v>
      </c>
      <c r="AM14" s="27" t="s">
        <v>60</v>
      </c>
      <c r="AN14" s="27" t="s">
        <v>61</v>
      </c>
      <c r="AO14" s="27" t="s">
        <v>35</v>
      </c>
      <c r="AP14" s="27" t="s">
        <v>206</v>
      </c>
      <c r="AQ14" s="27" t="s">
        <v>865</v>
      </c>
      <c r="AR14" s="27" t="s">
        <v>86</v>
      </c>
      <c r="AS14" s="27" t="s">
        <v>73</v>
      </c>
      <c r="AT14" s="27" t="s">
        <v>74</v>
      </c>
      <c r="AU14" s="27" t="s">
        <v>75</v>
      </c>
      <c r="AV14" s="27" t="s">
        <v>76</v>
      </c>
      <c r="AW14" s="27" t="s">
        <v>868</v>
      </c>
      <c r="AX14" s="27" t="s">
        <v>869</v>
      </c>
      <c r="AY14" s="27" t="s">
        <v>77</v>
      </c>
      <c r="AZ14" s="27" t="s">
        <v>78</v>
      </c>
      <c r="BA14" s="27" t="s">
        <v>79</v>
      </c>
      <c r="BB14" s="27" t="s">
        <v>83</v>
      </c>
      <c r="BC14" s="27" t="s">
        <v>872</v>
      </c>
      <c r="BD14" s="27" t="s">
        <v>873</v>
      </c>
      <c r="BE14" s="27" t="s">
        <v>80</v>
      </c>
      <c r="BF14" s="27" t="s">
        <v>81</v>
      </c>
      <c r="BG14" s="27" t="s">
        <v>82</v>
      </c>
      <c r="BH14" s="27" t="s">
        <v>876</v>
      </c>
      <c r="BI14" s="27" t="s">
        <v>103</v>
      </c>
      <c r="BJ14" s="27" t="s">
        <v>192</v>
      </c>
      <c r="BK14" s="27" t="s">
        <v>877</v>
      </c>
      <c r="BL14" s="27" t="s">
        <v>375</v>
      </c>
      <c r="BM14" s="27" t="s">
        <v>96</v>
      </c>
      <c r="BN14" s="27" t="s">
        <v>102</v>
      </c>
      <c r="BO14" s="27" t="s">
        <v>103</v>
      </c>
      <c r="BP14" s="27" t="s">
        <v>192</v>
      </c>
      <c r="BQ14" s="27" t="s">
        <v>100</v>
      </c>
      <c r="BR14" s="27" t="s">
        <v>1323</v>
      </c>
      <c r="BS14" s="27" t="s">
        <v>1324</v>
      </c>
      <c r="BT14" s="27" t="s">
        <v>95</v>
      </c>
      <c r="BU14" s="27" t="s">
        <v>882</v>
      </c>
      <c r="BV14" s="27" t="s">
        <v>104</v>
      </c>
      <c r="BW14" s="27" t="s">
        <v>27</v>
      </c>
      <c r="BX14" s="27" t="s">
        <v>34</v>
      </c>
      <c r="BY14" s="27" t="s">
        <v>884</v>
      </c>
      <c r="BZ14" s="27" t="s">
        <v>118</v>
      </c>
      <c r="CA14" s="27" t="s">
        <v>119</v>
      </c>
      <c r="CB14" s="27" t="s">
        <v>120</v>
      </c>
      <c r="CC14" s="27" t="s">
        <v>121</v>
      </c>
      <c r="CD14" s="27" t="s">
        <v>122</v>
      </c>
      <c r="CE14" s="27" t="s">
        <v>123</v>
      </c>
      <c r="CF14" s="27" t="s">
        <v>124</v>
      </c>
      <c r="CG14" s="27" t="s">
        <v>888</v>
      </c>
      <c r="CH14" s="27" t="s">
        <v>125</v>
      </c>
      <c r="CI14" s="27" t="s">
        <v>33</v>
      </c>
      <c r="CJ14" s="27" t="s">
        <v>34</v>
      </c>
      <c r="CK14" s="27" t="s">
        <v>35</v>
      </c>
      <c r="CL14" s="27" t="s">
        <v>30</v>
      </c>
      <c r="CM14" s="27" t="s">
        <v>38</v>
      </c>
      <c r="CN14" s="27" t="s">
        <v>127</v>
      </c>
      <c r="CO14" s="27" t="s">
        <v>77</v>
      </c>
      <c r="CP14" s="27" t="s">
        <v>129</v>
      </c>
      <c r="CQ14" s="27" t="s">
        <v>79</v>
      </c>
      <c r="CR14" s="27" t="s">
        <v>130</v>
      </c>
      <c r="CS14" s="27" t="s">
        <v>131</v>
      </c>
      <c r="CT14" s="27" t="s">
        <v>132</v>
      </c>
      <c r="CU14" s="27" t="s">
        <v>134</v>
      </c>
      <c r="CV14" s="27" t="s">
        <v>131</v>
      </c>
      <c r="CW14" s="27" t="s">
        <v>86</v>
      </c>
      <c r="CX14" s="27" t="s">
        <v>135</v>
      </c>
      <c r="CY14" s="27" t="s">
        <v>136</v>
      </c>
      <c r="CZ14" s="27" t="s">
        <v>137</v>
      </c>
      <c r="DA14" s="27" t="s">
        <v>893</v>
      </c>
      <c r="DB14" s="27" t="s">
        <v>894</v>
      </c>
      <c r="DC14" s="27" t="s">
        <v>895</v>
      </c>
      <c r="DD14" s="27" t="s">
        <v>33</v>
      </c>
      <c r="DE14" s="27" t="s">
        <v>34</v>
      </c>
      <c r="DF14" s="27" t="s">
        <v>897</v>
      </c>
      <c r="DG14" s="27" t="s">
        <v>145</v>
      </c>
      <c r="DH14" s="27" t="s">
        <v>899</v>
      </c>
      <c r="DI14" s="27" t="s">
        <v>146</v>
      </c>
      <c r="DJ14" s="27" t="s">
        <v>901</v>
      </c>
      <c r="DK14" s="27" t="s">
        <v>149</v>
      </c>
      <c r="DL14" s="27" t="s">
        <v>150</v>
      </c>
      <c r="DM14" s="27" t="s">
        <v>152</v>
      </c>
      <c r="DN14" s="27" t="s">
        <v>903</v>
      </c>
      <c r="DO14" s="27" t="s">
        <v>904</v>
      </c>
    </row>
    <row r="15" spans="1:119" ht="15.75" x14ac:dyDescent="0.25">
      <c r="A15" s="29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8"/>
      <c r="AD15" s="18"/>
      <c r="AE15" s="18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41" t="s">
        <v>807</v>
      </c>
      <c r="B40" s="42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43" t="s">
        <v>840</v>
      </c>
      <c r="B41" s="44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813</v>
      </c>
      <c r="T43" s="12"/>
    </row>
    <row r="44" spans="1:119" x14ac:dyDescent="0.25">
      <c r="B44" t="s">
        <v>814</v>
      </c>
      <c r="C44" t="s">
        <v>817</v>
      </c>
      <c r="D44" s="22">
        <f>C41+F41+I41+L41+O41+R41+U41/7</f>
        <v>0</v>
      </c>
      <c r="E44">
        <f>D44/100*25</f>
        <v>0</v>
      </c>
      <c r="T44" s="12"/>
    </row>
    <row r="45" spans="1:119" x14ac:dyDescent="0.25">
      <c r="B45" t="s">
        <v>815</v>
      </c>
      <c r="C45" t="s">
        <v>817</v>
      </c>
      <c r="D45" s="22">
        <f>D41+G41+J41+M41+P41+S41+V41/7</f>
        <v>0</v>
      </c>
      <c r="E45">
        <f t="shared" ref="E45:E46" si="6">D45/100*25</f>
        <v>0</v>
      </c>
      <c r="T45" s="12"/>
    </row>
    <row r="46" spans="1:119" x14ac:dyDescent="0.25">
      <c r="B46" t="s">
        <v>816</v>
      </c>
      <c r="C46" t="s">
        <v>817</v>
      </c>
      <c r="D46" s="22">
        <f>E41+H41+K41+N41+Q41+T41+W41/7</f>
        <v>0</v>
      </c>
      <c r="E46">
        <f t="shared" si="6"/>
        <v>0</v>
      </c>
      <c r="T46" s="12"/>
    </row>
    <row r="48" spans="1:119" x14ac:dyDescent="0.25">
      <c r="B48" t="s">
        <v>814</v>
      </c>
      <c r="C48" t="s">
        <v>818</v>
      </c>
      <c r="D48" s="22">
        <f>X41+AA41+AD41+AG41+AJ41+AM41+AP41+AS41+AV41+AY41+BB41+BE41/12</f>
        <v>0</v>
      </c>
      <c r="E48">
        <f t="shared" ref="E48:E62" si="7">D48/100*25</f>
        <v>0</v>
      </c>
    </row>
    <row r="49" spans="2:5" x14ac:dyDescent="0.25">
      <c r="B49" t="s">
        <v>815</v>
      </c>
      <c r="C49" t="s">
        <v>818</v>
      </c>
      <c r="D49" s="22">
        <f>Y41+AB41+AE41+AH41+AK41+AN41+AQ41+AT41+AW41+AZ41+BC41+BC41+BF41/12</f>
        <v>0</v>
      </c>
      <c r="E49">
        <f t="shared" si="7"/>
        <v>0</v>
      </c>
    </row>
    <row r="50" spans="2:5" x14ac:dyDescent="0.25">
      <c r="B50" t="s">
        <v>816</v>
      </c>
      <c r="C50" t="s">
        <v>818</v>
      </c>
      <c r="D50" s="22">
        <f>Z41+AC41+AF41+AI41+AL41+AO41+AR41+AU41+AX41+BA41+BD41+BG41/12</f>
        <v>0</v>
      </c>
      <c r="E50">
        <f t="shared" si="7"/>
        <v>0</v>
      </c>
    </row>
    <row r="52" spans="2:5" x14ac:dyDescent="0.25">
      <c r="B52" t="s">
        <v>814</v>
      </c>
      <c r="C52" t="s">
        <v>819</v>
      </c>
      <c r="D52" s="22">
        <f>BH41+BK41+BN41+BQ41+BT41/5</f>
        <v>0</v>
      </c>
      <c r="E52">
        <f t="shared" si="7"/>
        <v>0</v>
      </c>
    </row>
    <row r="53" spans="2:5" x14ac:dyDescent="0.25">
      <c r="B53" t="s">
        <v>815</v>
      </c>
      <c r="C53" t="s">
        <v>819</v>
      </c>
      <c r="D53">
        <f>BI41+BL41+BO41+BR41+BU41/5</f>
        <v>0</v>
      </c>
      <c r="E53">
        <f t="shared" si="7"/>
        <v>0</v>
      </c>
    </row>
    <row r="54" spans="2:5" x14ac:dyDescent="0.25">
      <c r="B54" t="s">
        <v>816</v>
      </c>
      <c r="C54" t="s">
        <v>819</v>
      </c>
      <c r="D54">
        <f>BJ41+BM41+BP41+BS41+BV41/5</f>
        <v>0</v>
      </c>
      <c r="E54">
        <f t="shared" si="7"/>
        <v>0</v>
      </c>
    </row>
    <row r="56" spans="2:5" x14ac:dyDescent="0.25">
      <c r="B56" t="s">
        <v>814</v>
      </c>
      <c r="C56" t="s">
        <v>820</v>
      </c>
      <c r="D56">
        <f>BW41+BZ41+CC41+CF41+CI41+CL41+CO41+CR41+CU41+CX41/10</f>
        <v>0</v>
      </c>
      <c r="E56">
        <f t="shared" si="7"/>
        <v>0</v>
      </c>
    </row>
    <row r="57" spans="2:5" x14ac:dyDescent="0.25">
      <c r="B57" t="s">
        <v>815</v>
      </c>
      <c r="C57" t="s">
        <v>820</v>
      </c>
      <c r="D57">
        <f>BX41+CA41+CD41+CG41+CJ41+CM41+CP41+CS41+CV41+CY41/10</f>
        <v>0</v>
      </c>
      <c r="E57">
        <f t="shared" si="7"/>
        <v>0</v>
      </c>
    </row>
    <row r="58" spans="2:5" x14ac:dyDescent="0.25">
      <c r="B58" t="s">
        <v>816</v>
      </c>
      <c r="C58" t="s">
        <v>820</v>
      </c>
      <c r="D58">
        <f>BY41+CB41+CE41+CH41+CK41+CN41+CQ41+CT41+CW41+CZ41/10</f>
        <v>0</v>
      </c>
      <c r="E58">
        <f t="shared" si="7"/>
        <v>0</v>
      </c>
    </row>
    <row r="60" spans="2:5" x14ac:dyDescent="0.25">
      <c r="B60" t="s">
        <v>814</v>
      </c>
      <c r="C60" t="s">
        <v>821</v>
      </c>
      <c r="D60">
        <f>DA41+DD41+DG41+DJ41+DM41/5</f>
        <v>0</v>
      </c>
      <c r="E60">
        <f t="shared" si="7"/>
        <v>0</v>
      </c>
    </row>
    <row r="61" spans="2:5" x14ac:dyDescent="0.25">
      <c r="B61" t="s">
        <v>815</v>
      </c>
      <c r="C61" t="s">
        <v>821</v>
      </c>
      <c r="D61">
        <f>DB41+DE41+DH41+DK41+DN41/5</f>
        <v>0</v>
      </c>
      <c r="E61">
        <f t="shared" si="7"/>
        <v>0</v>
      </c>
    </row>
    <row r="62" spans="2:5" x14ac:dyDescent="0.25">
      <c r="B62" t="s">
        <v>816</v>
      </c>
      <c r="C62" t="s">
        <v>821</v>
      </c>
      <c r="D62">
        <f>DC41+DF41+DI41+DL41+DO41/5</f>
        <v>0</v>
      </c>
      <c r="E62">
        <f t="shared" si="7"/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27" workbookViewId="0">
      <selection activeCell="M26" sqref="M2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154</v>
      </c>
      <c r="B1" s="15" t="s">
        <v>153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49" t="s">
        <v>838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7" t="s">
        <v>2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48" t="s">
        <v>88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115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50" t="s">
        <v>138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122" ht="15.75" customHeight="1" x14ac:dyDescent="0.25">
      <c r="A6" s="46"/>
      <c r="B6" s="46"/>
      <c r="C6" s="40" t="s">
        <v>58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56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 t="s">
        <v>3</v>
      </c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1" t="s">
        <v>89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40" t="s">
        <v>159</v>
      </c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 t="s">
        <v>116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36" t="s">
        <v>174</v>
      </c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 t="s">
        <v>186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 t="s">
        <v>117</v>
      </c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8" t="s">
        <v>139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122" ht="0.75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46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 x14ac:dyDescent="0.25">
      <c r="A12" s="46"/>
      <c r="B12" s="46"/>
      <c r="C12" s="40" t="s">
        <v>155</v>
      </c>
      <c r="D12" s="40" t="s">
        <v>5</v>
      </c>
      <c r="E12" s="40" t="s">
        <v>6</v>
      </c>
      <c r="F12" s="40" t="s">
        <v>156</v>
      </c>
      <c r="G12" s="40" t="s">
        <v>7</v>
      </c>
      <c r="H12" s="40" t="s">
        <v>8</v>
      </c>
      <c r="I12" s="40" t="s">
        <v>157</v>
      </c>
      <c r="J12" s="40" t="s">
        <v>9</v>
      </c>
      <c r="K12" s="40" t="s">
        <v>10</v>
      </c>
      <c r="L12" s="40" t="s">
        <v>158</v>
      </c>
      <c r="M12" s="40" t="s">
        <v>9</v>
      </c>
      <c r="N12" s="40" t="s">
        <v>10</v>
      </c>
      <c r="O12" s="40" t="s">
        <v>172</v>
      </c>
      <c r="P12" s="40"/>
      <c r="Q12" s="40"/>
      <c r="R12" s="40" t="s">
        <v>5</v>
      </c>
      <c r="S12" s="40"/>
      <c r="T12" s="40"/>
      <c r="U12" s="40" t="s">
        <v>173</v>
      </c>
      <c r="V12" s="40"/>
      <c r="W12" s="40"/>
      <c r="X12" s="40" t="s">
        <v>12</v>
      </c>
      <c r="Y12" s="40"/>
      <c r="Z12" s="40"/>
      <c r="AA12" s="40" t="s">
        <v>7</v>
      </c>
      <c r="AB12" s="40"/>
      <c r="AC12" s="40"/>
      <c r="AD12" s="40" t="s">
        <v>8</v>
      </c>
      <c r="AE12" s="40"/>
      <c r="AF12" s="40"/>
      <c r="AG12" s="38" t="s">
        <v>14</v>
      </c>
      <c r="AH12" s="38"/>
      <c r="AI12" s="38"/>
      <c r="AJ12" s="40" t="s">
        <v>9</v>
      </c>
      <c r="AK12" s="40"/>
      <c r="AL12" s="40"/>
      <c r="AM12" s="38" t="s">
        <v>168</v>
      </c>
      <c r="AN12" s="38"/>
      <c r="AO12" s="38"/>
      <c r="AP12" s="38" t="s">
        <v>169</v>
      </c>
      <c r="AQ12" s="38"/>
      <c r="AR12" s="38"/>
      <c r="AS12" s="38" t="s">
        <v>170</v>
      </c>
      <c r="AT12" s="38"/>
      <c r="AU12" s="38"/>
      <c r="AV12" s="38" t="s">
        <v>171</v>
      </c>
      <c r="AW12" s="38"/>
      <c r="AX12" s="38"/>
      <c r="AY12" s="38" t="s">
        <v>160</v>
      </c>
      <c r="AZ12" s="38"/>
      <c r="BA12" s="38"/>
      <c r="BB12" s="38" t="s">
        <v>161</v>
      </c>
      <c r="BC12" s="38"/>
      <c r="BD12" s="38"/>
      <c r="BE12" s="38" t="s">
        <v>162</v>
      </c>
      <c r="BF12" s="38"/>
      <c r="BG12" s="38"/>
      <c r="BH12" s="38" t="s">
        <v>163</v>
      </c>
      <c r="BI12" s="38"/>
      <c r="BJ12" s="38"/>
      <c r="BK12" s="38" t="s">
        <v>164</v>
      </c>
      <c r="BL12" s="38"/>
      <c r="BM12" s="38"/>
      <c r="BN12" s="38" t="s">
        <v>165</v>
      </c>
      <c r="BO12" s="38"/>
      <c r="BP12" s="38"/>
      <c r="BQ12" s="38" t="s">
        <v>166</v>
      </c>
      <c r="BR12" s="38"/>
      <c r="BS12" s="38"/>
      <c r="BT12" s="38" t="s">
        <v>167</v>
      </c>
      <c r="BU12" s="38"/>
      <c r="BV12" s="38"/>
      <c r="BW12" s="38" t="s">
        <v>179</v>
      </c>
      <c r="BX12" s="38"/>
      <c r="BY12" s="38"/>
      <c r="BZ12" s="38" t="s">
        <v>180</v>
      </c>
      <c r="CA12" s="38"/>
      <c r="CB12" s="38"/>
      <c r="CC12" s="38" t="s">
        <v>181</v>
      </c>
      <c r="CD12" s="38"/>
      <c r="CE12" s="38"/>
      <c r="CF12" s="38" t="s">
        <v>182</v>
      </c>
      <c r="CG12" s="38"/>
      <c r="CH12" s="38"/>
      <c r="CI12" s="38" t="s">
        <v>183</v>
      </c>
      <c r="CJ12" s="38"/>
      <c r="CK12" s="38"/>
      <c r="CL12" s="38" t="s">
        <v>184</v>
      </c>
      <c r="CM12" s="38"/>
      <c r="CN12" s="38"/>
      <c r="CO12" s="38" t="s">
        <v>185</v>
      </c>
      <c r="CP12" s="38"/>
      <c r="CQ12" s="38"/>
      <c r="CR12" s="38" t="s">
        <v>175</v>
      </c>
      <c r="CS12" s="38"/>
      <c r="CT12" s="38"/>
      <c r="CU12" s="38" t="s">
        <v>176</v>
      </c>
      <c r="CV12" s="38"/>
      <c r="CW12" s="38"/>
      <c r="CX12" s="38" t="s">
        <v>177</v>
      </c>
      <c r="CY12" s="38"/>
      <c r="CZ12" s="38"/>
      <c r="DA12" s="38" t="s">
        <v>178</v>
      </c>
      <c r="DB12" s="38"/>
      <c r="DC12" s="38"/>
      <c r="DD12" s="38" t="s">
        <v>187</v>
      </c>
      <c r="DE12" s="38"/>
      <c r="DF12" s="38"/>
      <c r="DG12" s="38" t="s">
        <v>188</v>
      </c>
      <c r="DH12" s="38"/>
      <c r="DI12" s="38"/>
      <c r="DJ12" s="38" t="s">
        <v>189</v>
      </c>
      <c r="DK12" s="38"/>
      <c r="DL12" s="38"/>
      <c r="DM12" s="38" t="s">
        <v>190</v>
      </c>
      <c r="DN12" s="38"/>
      <c r="DO12" s="38"/>
      <c r="DP12" s="38" t="s">
        <v>191</v>
      </c>
      <c r="DQ12" s="38"/>
      <c r="DR12" s="38"/>
    </row>
    <row r="13" spans="1:122" ht="59.25" customHeight="1" x14ac:dyDescent="0.25">
      <c r="A13" s="46"/>
      <c r="B13" s="46"/>
      <c r="C13" s="45" t="s">
        <v>905</v>
      </c>
      <c r="D13" s="45"/>
      <c r="E13" s="45"/>
      <c r="F13" s="45" t="s">
        <v>909</v>
      </c>
      <c r="G13" s="45"/>
      <c r="H13" s="45"/>
      <c r="I13" s="45" t="s">
        <v>910</v>
      </c>
      <c r="J13" s="45"/>
      <c r="K13" s="45"/>
      <c r="L13" s="45" t="s">
        <v>911</v>
      </c>
      <c r="M13" s="45"/>
      <c r="N13" s="45"/>
      <c r="O13" s="45" t="s">
        <v>202</v>
      </c>
      <c r="P13" s="45"/>
      <c r="Q13" s="45"/>
      <c r="R13" s="45" t="s">
        <v>204</v>
      </c>
      <c r="S13" s="45"/>
      <c r="T13" s="45"/>
      <c r="U13" s="45" t="s">
        <v>913</v>
      </c>
      <c r="V13" s="45"/>
      <c r="W13" s="45"/>
      <c r="X13" s="45" t="s">
        <v>914</v>
      </c>
      <c r="Y13" s="45"/>
      <c r="Z13" s="45"/>
      <c r="AA13" s="45" t="s">
        <v>915</v>
      </c>
      <c r="AB13" s="45"/>
      <c r="AC13" s="45"/>
      <c r="AD13" s="45" t="s">
        <v>917</v>
      </c>
      <c r="AE13" s="45"/>
      <c r="AF13" s="45"/>
      <c r="AG13" s="45" t="s">
        <v>919</v>
      </c>
      <c r="AH13" s="45"/>
      <c r="AI13" s="45"/>
      <c r="AJ13" s="45" t="s">
        <v>1325</v>
      </c>
      <c r="AK13" s="45"/>
      <c r="AL13" s="45"/>
      <c r="AM13" s="45" t="s">
        <v>924</v>
      </c>
      <c r="AN13" s="45"/>
      <c r="AO13" s="45"/>
      <c r="AP13" s="45" t="s">
        <v>925</v>
      </c>
      <c r="AQ13" s="45"/>
      <c r="AR13" s="45"/>
      <c r="AS13" s="45" t="s">
        <v>926</v>
      </c>
      <c r="AT13" s="45"/>
      <c r="AU13" s="45"/>
      <c r="AV13" s="45" t="s">
        <v>927</v>
      </c>
      <c r="AW13" s="45"/>
      <c r="AX13" s="45"/>
      <c r="AY13" s="45" t="s">
        <v>929</v>
      </c>
      <c r="AZ13" s="45"/>
      <c r="BA13" s="45"/>
      <c r="BB13" s="45" t="s">
        <v>930</v>
      </c>
      <c r="BC13" s="45"/>
      <c r="BD13" s="45"/>
      <c r="BE13" s="45" t="s">
        <v>931</v>
      </c>
      <c r="BF13" s="45"/>
      <c r="BG13" s="45"/>
      <c r="BH13" s="45" t="s">
        <v>932</v>
      </c>
      <c r="BI13" s="45"/>
      <c r="BJ13" s="45"/>
      <c r="BK13" s="45" t="s">
        <v>933</v>
      </c>
      <c r="BL13" s="45"/>
      <c r="BM13" s="45"/>
      <c r="BN13" s="45" t="s">
        <v>935</v>
      </c>
      <c r="BO13" s="45"/>
      <c r="BP13" s="45"/>
      <c r="BQ13" s="45" t="s">
        <v>936</v>
      </c>
      <c r="BR13" s="45"/>
      <c r="BS13" s="45"/>
      <c r="BT13" s="45" t="s">
        <v>938</v>
      </c>
      <c r="BU13" s="45"/>
      <c r="BV13" s="45"/>
      <c r="BW13" s="45" t="s">
        <v>940</v>
      </c>
      <c r="BX13" s="45"/>
      <c r="BY13" s="45"/>
      <c r="BZ13" s="45" t="s">
        <v>941</v>
      </c>
      <c r="CA13" s="45"/>
      <c r="CB13" s="45"/>
      <c r="CC13" s="45" t="s">
        <v>945</v>
      </c>
      <c r="CD13" s="45"/>
      <c r="CE13" s="45"/>
      <c r="CF13" s="45" t="s">
        <v>948</v>
      </c>
      <c r="CG13" s="45"/>
      <c r="CH13" s="45"/>
      <c r="CI13" s="45" t="s">
        <v>949</v>
      </c>
      <c r="CJ13" s="45"/>
      <c r="CK13" s="45"/>
      <c r="CL13" s="45" t="s">
        <v>950</v>
      </c>
      <c r="CM13" s="45"/>
      <c r="CN13" s="45"/>
      <c r="CO13" s="45" t="s">
        <v>951</v>
      </c>
      <c r="CP13" s="45"/>
      <c r="CQ13" s="45"/>
      <c r="CR13" s="45" t="s">
        <v>953</v>
      </c>
      <c r="CS13" s="45"/>
      <c r="CT13" s="45"/>
      <c r="CU13" s="45" t="s">
        <v>954</v>
      </c>
      <c r="CV13" s="45"/>
      <c r="CW13" s="45"/>
      <c r="CX13" s="45" t="s">
        <v>955</v>
      </c>
      <c r="CY13" s="45"/>
      <c r="CZ13" s="45"/>
      <c r="DA13" s="45" t="s">
        <v>956</v>
      </c>
      <c r="DB13" s="45"/>
      <c r="DC13" s="45"/>
      <c r="DD13" s="45" t="s">
        <v>957</v>
      </c>
      <c r="DE13" s="45"/>
      <c r="DF13" s="45"/>
      <c r="DG13" s="45" t="s">
        <v>958</v>
      </c>
      <c r="DH13" s="45"/>
      <c r="DI13" s="45"/>
      <c r="DJ13" s="45" t="s">
        <v>960</v>
      </c>
      <c r="DK13" s="45"/>
      <c r="DL13" s="45"/>
      <c r="DM13" s="45" t="s">
        <v>961</v>
      </c>
      <c r="DN13" s="45"/>
      <c r="DO13" s="45"/>
      <c r="DP13" s="45" t="s">
        <v>962</v>
      </c>
      <c r="DQ13" s="45"/>
      <c r="DR13" s="45"/>
    </row>
    <row r="14" spans="1:122" ht="120" x14ac:dyDescent="0.25">
      <c r="A14" s="46"/>
      <c r="B14" s="46"/>
      <c r="C14" s="27" t="s">
        <v>906</v>
      </c>
      <c r="D14" s="27" t="s">
        <v>907</v>
      </c>
      <c r="E14" s="27" t="s">
        <v>908</v>
      </c>
      <c r="F14" s="27" t="s">
        <v>41</v>
      </c>
      <c r="G14" s="27" t="s">
        <v>103</v>
      </c>
      <c r="H14" s="27" t="s">
        <v>192</v>
      </c>
      <c r="I14" s="27" t="s">
        <v>195</v>
      </c>
      <c r="J14" s="27" t="s">
        <v>196</v>
      </c>
      <c r="K14" s="27" t="s">
        <v>197</v>
      </c>
      <c r="L14" s="27" t="s">
        <v>199</v>
      </c>
      <c r="M14" s="27" t="s">
        <v>200</v>
      </c>
      <c r="N14" s="27" t="s">
        <v>201</v>
      </c>
      <c r="O14" s="27" t="s">
        <v>203</v>
      </c>
      <c r="P14" s="27" t="s">
        <v>74</v>
      </c>
      <c r="Q14" s="27" t="s">
        <v>75</v>
      </c>
      <c r="R14" s="27" t="s">
        <v>84</v>
      </c>
      <c r="S14" s="27" t="s">
        <v>71</v>
      </c>
      <c r="T14" s="27" t="s">
        <v>912</v>
      </c>
      <c r="U14" s="27" t="s">
        <v>206</v>
      </c>
      <c r="V14" s="27" t="s">
        <v>71</v>
      </c>
      <c r="W14" s="27" t="s">
        <v>86</v>
      </c>
      <c r="X14" s="27" t="s">
        <v>69</v>
      </c>
      <c r="Y14" s="27" t="s">
        <v>213</v>
      </c>
      <c r="Z14" s="27" t="s">
        <v>214</v>
      </c>
      <c r="AA14" s="27" t="s">
        <v>134</v>
      </c>
      <c r="AB14" s="27" t="s">
        <v>916</v>
      </c>
      <c r="AC14" s="27" t="s">
        <v>912</v>
      </c>
      <c r="AD14" s="27" t="s">
        <v>218</v>
      </c>
      <c r="AE14" s="27" t="s">
        <v>427</v>
      </c>
      <c r="AF14" s="27" t="s">
        <v>918</v>
      </c>
      <c r="AG14" s="27" t="s">
        <v>920</v>
      </c>
      <c r="AH14" s="27" t="s">
        <v>921</v>
      </c>
      <c r="AI14" s="27" t="s">
        <v>922</v>
      </c>
      <c r="AJ14" s="27" t="s">
        <v>216</v>
      </c>
      <c r="AK14" s="27" t="s">
        <v>923</v>
      </c>
      <c r="AL14" s="27" t="s">
        <v>65</v>
      </c>
      <c r="AM14" s="27" t="s">
        <v>215</v>
      </c>
      <c r="AN14" s="27" t="s">
        <v>103</v>
      </c>
      <c r="AO14" s="27" t="s">
        <v>219</v>
      </c>
      <c r="AP14" s="27" t="s">
        <v>223</v>
      </c>
      <c r="AQ14" s="27" t="s">
        <v>224</v>
      </c>
      <c r="AR14" s="27" t="s">
        <v>101</v>
      </c>
      <c r="AS14" s="27" t="s">
        <v>220</v>
      </c>
      <c r="AT14" s="27" t="s">
        <v>221</v>
      </c>
      <c r="AU14" s="27" t="s">
        <v>222</v>
      </c>
      <c r="AV14" s="27" t="s">
        <v>226</v>
      </c>
      <c r="AW14" s="27" t="s">
        <v>928</v>
      </c>
      <c r="AX14" s="27" t="s">
        <v>227</v>
      </c>
      <c r="AY14" s="27" t="s">
        <v>228</v>
      </c>
      <c r="AZ14" s="27" t="s">
        <v>229</v>
      </c>
      <c r="BA14" s="27" t="s">
        <v>230</v>
      </c>
      <c r="BB14" s="27" t="s">
        <v>231</v>
      </c>
      <c r="BC14" s="27" t="s">
        <v>71</v>
      </c>
      <c r="BD14" s="27" t="s">
        <v>232</v>
      </c>
      <c r="BE14" s="27" t="s">
        <v>233</v>
      </c>
      <c r="BF14" s="27" t="s">
        <v>846</v>
      </c>
      <c r="BG14" s="27" t="s">
        <v>234</v>
      </c>
      <c r="BH14" s="27" t="s">
        <v>16</v>
      </c>
      <c r="BI14" s="27" t="s">
        <v>236</v>
      </c>
      <c r="BJ14" s="27" t="s">
        <v>147</v>
      </c>
      <c r="BK14" s="27" t="s">
        <v>237</v>
      </c>
      <c r="BL14" s="27" t="s">
        <v>934</v>
      </c>
      <c r="BM14" s="27" t="s">
        <v>238</v>
      </c>
      <c r="BN14" s="27" t="s">
        <v>97</v>
      </c>
      <c r="BO14" s="27" t="s">
        <v>17</v>
      </c>
      <c r="BP14" s="27" t="s">
        <v>18</v>
      </c>
      <c r="BQ14" s="27" t="s">
        <v>937</v>
      </c>
      <c r="BR14" s="27" t="s">
        <v>846</v>
      </c>
      <c r="BS14" s="27" t="s">
        <v>219</v>
      </c>
      <c r="BT14" s="27" t="s">
        <v>939</v>
      </c>
      <c r="BU14" s="27" t="s">
        <v>239</v>
      </c>
      <c r="BV14" s="27" t="s">
        <v>240</v>
      </c>
      <c r="BW14" s="27" t="s">
        <v>148</v>
      </c>
      <c r="BX14" s="27" t="s">
        <v>235</v>
      </c>
      <c r="BY14" s="27" t="s">
        <v>209</v>
      </c>
      <c r="BZ14" s="27" t="s">
        <v>942</v>
      </c>
      <c r="CA14" s="27" t="s">
        <v>943</v>
      </c>
      <c r="CB14" s="27" t="s">
        <v>944</v>
      </c>
      <c r="CC14" s="27" t="s">
        <v>946</v>
      </c>
      <c r="CD14" s="27" t="s">
        <v>947</v>
      </c>
      <c r="CE14" s="27" t="s">
        <v>241</v>
      </c>
      <c r="CF14" s="27" t="s">
        <v>242</v>
      </c>
      <c r="CG14" s="27" t="s">
        <v>243</v>
      </c>
      <c r="CH14" s="27" t="s">
        <v>96</v>
      </c>
      <c r="CI14" s="27" t="s">
        <v>246</v>
      </c>
      <c r="CJ14" s="27" t="s">
        <v>247</v>
      </c>
      <c r="CK14" s="27" t="s">
        <v>125</v>
      </c>
      <c r="CL14" s="27" t="s">
        <v>248</v>
      </c>
      <c r="CM14" s="27" t="s">
        <v>249</v>
      </c>
      <c r="CN14" s="27" t="s">
        <v>250</v>
      </c>
      <c r="CO14" s="27" t="s">
        <v>251</v>
      </c>
      <c r="CP14" s="27" t="s">
        <v>252</v>
      </c>
      <c r="CQ14" s="27" t="s">
        <v>952</v>
      </c>
      <c r="CR14" s="27" t="s">
        <v>253</v>
      </c>
      <c r="CS14" s="27" t="s">
        <v>254</v>
      </c>
      <c r="CT14" s="27" t="s">
        <v>255</v>
      </c>
      <c r="CU14" s="27" t="s">
        <v>258</v>
      </c>
      <c r="CV14" s="27" t="s">
        <v>259</v>
      </c>
      <c r="CW14" s="27" t="s">
        <v>260</v>
      </c>
      <c r="CX14" s="27" t="s">
        <v>262</v>
      </c>
      <c r="CY14" s="27" t="s">
        <v>263</v>
      </c>
      <c r="CZ14" s="27" t="s">
        <v>264</v>
      </c>
      <c r="DA14" s="27" t="s">
        <v>265</v>
      </c>
      <c r="DB14" s="27" t="s">
        <v>64</v>
      </c>
      <c r="DC14" s="27" t="s">
        <v>266</v>
      </c>
      <c r="DD14" s="27" t="s">
        <v>261</v>
      </c>
      <c r="DE14" s="27" t="s">
        <v>225</v>
      </c>
      <c r="DF14" s="27" t="s">
        <v>104</v>
      </c>
      <c r="DG14" s="27" t="s">
        <v>959</v>
      </c>
      <c r="DH14" s="27" t="s">
        <v>1326</v>
      </c>
      <c r="DI14" s="27" t="s">
        <v>1327</v>
      </c>
      <c r="DJ14" s="27" t="s">
        <v>267</v>
      </c>
      <c r="DK14" s="27" t="s">
        <v>268</v>
      </c>
      <c r="DL14" s="27" t="s">
        <v>269</v>
      </c>
      <c r="DM14" s="27" t="s">
        <v>270</v>
      </c>
      <c r="DN14" s="27" t="s">
        <v>271</v>
      </c>
      <c r="DO14" s="27" t="s">
        <v>272</v>
      </c>
      <c r="DP14" s="27" t="s">
        <v>275</v>
      </c>
      <c r="DQ14" s="27" t="s">
        <v>276</v>
      </c>
      <c r="DR14" s="27" t="s">
        <v>151</v>
      </c>
    </row>
    <row r="15" spans="1:122" ht="15.75" x14ac:dyDescent="0.25">
      <c r="A15" s="29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8"/>
      <c r="U15" s="18"/>
      <c r="V15" s="1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</row>
    <row r="16" spans="1:122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25">
      <c r="A40" s="41" t="s">
        <v>278</v>
      </c>
      <c r="B40" s="42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25">
      <c r="A41" s="43" t="s">
        <v>841</v>
      </c>
      <c r="B41" s="44"/>
      <c r="C41" s="11">
        <f>C40/25%</f>
        <v>0</v>
      </c>
      <c r="D41" s="11">
        <f t="shared" ref="D41:V41" si="5">D40/25%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11">
        <f t="shared" si="6"/>
        <v>0</v>
      </c>
      <c r="AN41" s="11">
        <f t="shared" si="6"/>
        <v>0</v>
      </c>
      <c r="AO41" s="11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11">
        <f t="shared" si="6"/>
        <v>0</v>
      </c>
      <c r="AT41" s="11">
        <f t="shared" si="6"/>
        <v>0</v>
      </c>
      <c r="AU41" s="11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11">
        <f t="shared" ref="AY41:CU41" si="7">AY40/25%</f>
        <v>0</v>
      </c>
      <c r="AZ41" s="11">
        <f t="shared" si="7"/>
        <v>0</v>
      </c>
      <c r="BA41" s="11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11">
        <f t="shared" si="7"/>
        <v>0</v>
      </c>
      <c r="BF41" s="11">
        <f t="shared" si="7"/>
        <v>0</v>
      </c>
      <c r="BG41" s="11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11">
        <f t="shared" si="7"/>
        <v>0</v>
      </c>
      <c r="BL41" s="11">
        <f t="shared" si="7"/>
        <v>0</v>
      </c>
      <c r="BM41" s="11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11">
        <f t="shared" si="7"/>
        <v>0</v>
      </c>
      <c r="BR41" s="11">
        <f t="shared" si="7"/>
        <v>0</v>
      </c>
      <c r="BS41" s="11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11">
        <f t="shared" si="7"/>
        <v>0</v>
      </c>
      <c r="BX41" s="11">
        <f t="shared" si="7"/>
        <v>0</v>
      </c>
      <c r="BY41" s="11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11">
        <f t="shared" si="7"/>
        <v>0</v>
      </c>
      <c r="CD41" s="11">
        <f t="shared" si="7"/>
        <v>0</v>
      </c>
      <c r="CE41" s="11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11">
        <f t="shared" si="7"/>
        <v>0</v>
      </c>
      <c r="CJ41" s="11">
        <f t="shared" si="7"/>
        <v>0</v>
      </c>
      <c r="CK41" s="11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11">
        <f t="shared" si="7"/>
        <v>0</v>
      </c>
      <c r="CP41" s="11">
        <f t="shared" si="7"/>
        <v>0</v>
      </c>
      <c r="CQ41" s="11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11">
        <f t="shared" si="7"/>
        <v>0</v>
      </c>
      <c r="CV41" s="11">
        <f t="shared" ref="CV41:DH41" si="8">CV40/25%</f>
        <v>0</v>
      </c>
      <c r="CW41" s="11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11">
        <f t="shared" si="8"/>
        <v>0</v>
      </c>
      <c r="DB41" s="11">
        <f t="shared" si="8"/>
        <v>0</v>
      </c>
      <c r="DC41" s="11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11">
        <f t="shared" si="8"/>
        <v>0</v>
      </c>
      <c r="DH41" s="11">
        <f t="shared" si="8"/>
        <v>0</v>
      </c>
      <c r="DI41" s="11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11">
        <f t="shared" si="9"/>
        <v>0</v>
      </c>
      <c r="DN41" s="11">
        <f t="shared" si="9"/>
        <v>0</v>
      </c>
      <c r="DO41" s="11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25">
      <c r="B43" t="s">
        <v>813</v>
      </c>
    </row>
    <row r="44" spans="1:122" x14ac:dyDescent="0.25">
      <c r="B44" t="s">
        <v>814</v>
      </c>
      <c r="C44" t="s">
        <v>822</v>
      </c>
      <c r="D44">
        <v>0</v>
      </c>
      <c r="E44">
        <v>0</v>
      </c>
    </row>
    <row r="45" spans="1:122" x14ac:dyDescent="0.25">
      <c r="B45" t="s">
        <v>815</v>
      </c>
      <c r="C45" t="s">
        <v>822</v>
      </c>
      <c r="D45">
        <v>0</v>
      </c>
      <c r="E45">
        <v>0</v>
      </c>
    </row>
    <row r="46" spans="1:122" x14ac:dyDescent="0.25">
      <c r="B46" t="s">
        <v>816</v>
      </c>
      <c r="C46" t="s">
        <v>822</v>
      </c>
      <c r="D46">
        <v>0</v>
      </c>
      <c r="E46">
        <v>0</v>
      </c>
    </row>
    <row r="48" spans="1:122" x14ac:dyDescent="0.25">
      <c r="B48" t="s">
        <v>814</v>
      </c>
      <c r="C48" t="s">
        <v>823</v>
      </c>
      <c r="D48">
        <v>0</v>
      </c>
      <c r="E48">
        <v>0</v>
      </c>
    </row>
    <row r="49" spans="2:5" x14ac:dyDescent="0.25">
      <c r="B49" t="s">
        <v>815</v>
      </c>
      <c r="C49" t="s">
        <v>823</v>
      </c>
      <c r="D49">
        <v>0</v>
      </c>
      <c r="E49">
        <v>0</v>
      </c>
    </row>
    <row r="50" spans="2:5" x14ac:dyDescent="0.25">
      <c r="B50" t="s">
        <v>816</v>
      </c>
      <c r="C50" t="s">
        <v>823</v>
      </c>
      <c r="D50">
        <v>0</v>
      </c>
      <c r="E50">
        <v>0</v>
      </c>
    </row>
    <row r="52" spans="2:5" x14ac:dyDescent="0.25">
      <c r="B52" t="s">
        <v>814</v>
      </c>
      <c r="C52" t="s">
        <v>824</v>
      </c>
      <c r="D52">
        <v>0</v>
      </c>
      <c r="E52">
        <v>0</v>
      </c>
    </row>
    <row r="53" spans="2:5" x14ac:dyDescent="0.25">
      <c r="B53" t="s">
        <v>815</v>
      </c>
      <c r="C53" t="s">
        <v>824</v>
      </c>
      <c r="D53">
        <v>0</v>
      </c>
      <c r="E53">
        <v>0</v>
      </c>
    </row>
    <row r="54" spans="2:5" x14ac:dyDescent="0.25">
      <c r="B54" t="s">
        <v>816</v>
      </c>
      <c r="C54" t="s">
        <v>824</v>
      </c>
      <c r="D54">
        <v>0</v>
      </c>
      <c r="E54">
        <v>0</v>
      </c>
    </row>
    <row r="56" spans="2:5" x14ac:dyDescent="0.25">
      <c r="B56" t="s">
        <v>814</v>
      </c>
      <c r="C56" t="s">
        <v>825</v>
      </c>
      <c r="D56">
        <v>0</v>
      </c>
      <c r="E56">
        <v>0</v>
      </c>
    </row>
    <row r="57" spans="2:5" x14ac:dyDescent="0.25">
      <c r="B57" t="s">
        <v>815</v>
      </c>
      <c r="C57" t="s">
        <v>825</v>
      </c>
      <c r="D57">
        <v>0</v>
      </c>
      <c r="E57">
        <v>0</v>
      </c>
    </row>
    <row r="58" spans="2:5" x14ac:dyDescent="0.25">
      <c r="B58" t="s">
        <v>816</v>
      </c>
      <c r="C58" t="s">
        <v>825</v>
      </c>
      <c r="D58">
        <v>0</v>
      </c>
      <c r="E58">
        <v>0</v>
      </c>
    </row>
    <row r="60" spans="2:5" x14ac:dyDescent="0.25">
      <c r="B60" t="s">
        <v>814</v>
      </c>
      <c r="C60" t="s">
        <v>826</v>
      </c>
      <c r="D60">
        <v>0</v>
      </c>
      <c r="E60">
        <v>0</v>
      </c>
    </row>
    <row r="61" spans="2:5" x14ac:dyDescent="0.25">
      <c r="B61" t="s">
        <v>815</v>
      </c>
      <c r="C61" t="s">
        <v>826</v>
      </c>
      <c r="D61">
        <v>0</v>
      </c>
      <c r="E61">
        <v>0</v>
      </c>
    </row>
    <row r="62" spans="2:5" x14ac:dyDescent="0.25">
      <c r="B62" t="s">
        <v>816</v>
      </c>
      <c r="C62" t="s">
        <v>826</v>
      </c>
      <c r="D62">
        <v>0</v>
      </c>
      <c r="E62"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40"/>
  <sheetViews>
    <sheetView topLeftCell="A2" workbookViewId="0">
      <selection activeCell="I11" sqref="I11:K11"/>
    </sheetView>
  </sheetViews>
  <sheetFormatPr defaultRowHeight="15" x14ac:dyDescent="0.25"/>
  <cols>
    <col min="2" max="2" width="30.28515625" customWidth="1"/>
  </cols>
  <sheetData>
    <row r="1" spans="1:168" ht="15.75" x14ac:dyDescent="0.25">
      <c r="A1" s="6" t="s">
        <v>154</v>
      </c>
      <c r="B1" s="15" t="s">
        <v>279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8" ht="15.75" x14ac:dyDescent="0.25">
      <c r="A2" s="49" t="s">
        <v>1380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"/>
      <c r="S2" s="7"/>
      <c r="T2" s="7"/>
      <c r="U2" s="7"/>
      <c r="V2" s="7"/>
    </row>
    <row r="3" spans="1:168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8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2" t="s">
        <v>2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48" t="s">
        <v>88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55" t="s">
        <v>115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7"/>
      <c r="EW4" s="50" t="s">
        <v>138</v>
      </c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168" ht="15.7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56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8" t="s">
        <v>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331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40" t="s">
        <v>332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159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36" t="s">
        <v>1022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 t="s">
        <v>174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58" t="s">
        <v>186</v>
      </c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36" t="s">
        <v>117</v>
      </c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8" t="s">
        <v>139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168" ht="15.75" hidden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8" ht="15.75" hidden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8" ht="15.75" hidden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8" ht="15.75" hidden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8" ht="15.75" hidden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8" ht="15.75" x14ac:dyDescent="0.25">
      <c r="A11" s="46"/>
      <c r="B11" s="46"/>
      <c r="C11" s="40" t="s">
        <v>280</v>
      </c>
      <c r="D11" s="40" t="s">
        <v>5</v>
      </c>
      <c r="E11" s="40" t="s">
        <v>6</v>
      </c>
      <c r="F11" s="40" t="s">
        <v>319</v>
      </c>
      <c r="G11" s="40" t="s">
        <v>7</v>
      </c>
      <c r="H11" s="40" t="s">
        <v>8</v>
      </c>
      <c r="I11" s="40" t="s">
        <v>281</v>
      </c>
      <c r="J11" s="40" t="s">
        <v>9</v>
      </c>
      <c r="K11" s="40" t="s">
        <v>10</v>
      </c>
      <c r="L11" s="40" t="s">
        <v>282</v>
      </c>
      <c r="M11" s="40" t="s">
        <v>9</v>
      </c>
      <c r="N11" s="40" t="s">
        <v>10</v>
      </c>
      <c r="O11" s="40" t="s">
        <v>283</v>
      </c>
      <c r="P11" s="40" t="s">
        <v>11</v>
      </c>
      <c r="Q11" s="40" t="s">
        <v>4</v>
      </c>
      <c r="R11" s="40" t="s">
        <v>284</v>
      </c>
      <c r="S11" s="40"/>
      <c r="T11" s="40"/>
      <c r="U11" s="40" t="s">
        <v>981</v>
      </c>
      <c r="V11" s="40"/>
      <c r="W11" s="40"/>
      <c r="X11" s="40" t="s">
        <v>982</v>
      </c>
      <c r="Y11" s="40"/>
      <c r="Z11" s="40"/>
      <c r="AA11" s="38" t="s">
        <v>983</v>
      </c>
      <c r="AB11" s="38"/>
      <c r="AC11" s="38"/>
      <c r="AD11" s="40" t="s">
        <v>285</v>
      </c>
      <c r="AE11" s="40"/>
      <c r="AF11" s="40"/>
      <c r="AG11" s="40" t="s">
        <v>286</v>
      </c>
      <c r="AH11" s="40"/>
      <c r="AI11" s="40"/>
      <c r="AJ11" s="38" t="s">
        <v>287</v>
      </c>
      <c r="AK11" s="38"/>
      <c r="AL11" s="38"/>
      <c r="AM11" s="40" t="s">
        <v>288</v>
      </c>
      <c r="AN11" s="40"/>
      <c r="AO11" s="40"/>
      <c r="AP11" s="40" t="s">
        <v>289</v>
      </c>
      <c r="AQ11" s="40"/>
      <c r="AR11" s="40"/>
      <c r="AS11" s="40" t="s">
        <v>290</v>
      </c>
      <c r="AT11" s="40"/>
      <c r="AU11" s="40"/>
      <c r="AV11" s="40" t="s">
        <v>291</v>
      </c>
      <c r="AW11" s="40"/>
      <c r="AX11" s="40"/>
      <c r="AY11" s="40" t="s">
        <v>320</v>
      </c>
      <c r="AZ11" s="40"/>
      <c r="BA11" s="40"/>
      <c r="BB11" s="40" t="s">
        <v>292</v>
      </c>
      <c r="BC11" s="40"/>
      <c r="BD11" s="40"/>
      <c r="BE11" s="40" t="s">
        <v>1005</v>
      </c>
      <c r="BF11" s="40"/>
      <c r="BG11" s="40"/>
      <c r="BH11" s="40" t="s">
        <v>293</v>
      </c>
      <c r="BI11" s="40"/>
      <c r="BJ11" s="40"/>
      <c r="BK11" s="38" t="s">
        <v>294</v>
      </c>
      <c r="BL11" s="38"/>
      <c r="BM11" s="38"/>
      <c r="BN11" s="38" t="s">
        <v>321</v>
      </c>
      <c r="BO11" s="38"/>
      <c r="BP11" s="38"/>
      <c r="BQ11" s="38" t="s">
        <v>295</v>
      </c>
      <c r="BR11" s="38"/>
      <c r="BS11" s="38"/>
      <c r="BT11" s="38" t="s">
        <v>296</v>
      </c>
      <c r="BU11" s="38"/>
      <c r="BV11" s="38"/>
      <c r="BW11" s="38" t="s">
        <v>297</v>
      </c>
      <c r="BX11" s="38"/>
      <c r="BY11" s="38"/>
      <c r="BZ11" s="38" t="s">
        <v>298</v>
      </c>
      <c r="CA11" s="38"/>
      <c r="CB11" s="38"/>
      <c r="CC11" s="38" t="s">
        <v>322</v>
      </c>
      <c r="CD11" s="38"/>
      <c r="CE11" s="38"/>
      <c r="CF11" s="38" t="s">
        <v>299</v>
      </c>
      <c r="CG11" s="38"/>
      <c r="CH11" s="38"/>
      <c r="CI11" s="38" t="s">
        <v>300</v>
      </c>
      <c r="CJ11" s="38"/>
      <c r="CK11" s="38"/>
      <c r="CL11" s="38" t="s">
        <v>301</v>
      </c>
      <c r="CM11" s="38"/>
      <c r="CN11" s="38"/>
      <c r="CO11" s="38" t="s">
        <v>302</v>
      </c>
      <c r="CP11" s="38"/>
      <c r="CQ11" s="38"/>
      <c r="CR11" s="38" t="s">
        <v>303</v>
      </c>
      <c r="CS11" s="38"/>
      <c r="CT11" s="38"/>
      <c r="CU11" s="38" t="s">
        <v>304</v>
      </c>
      <c r="CV11" s="38"/>
      <c r="CW11" s="38"/>
      <c r="CX11" s="38" t="s">
        <v>305</v>
      </c>
      <c r="CY11" s="38"/>
      <c r="CZ11" s="38"/>
      <c r="DA11" s="38" t="s">
        <v>306</v>
      </c>
      <c r="DB11" s="38"/>
      <c r="DC11" s="38"/>
      <c r="DD11" s="38" t="s">
        <v>307</v>
      </c>
      <c r="DE11" s="38"/>
      <c r="DF11" s="38"/>
      <c r="DG11" s="38" t="s">
        <v>323</v>
      </c>
      <c r="DH11" s="38"/>
      <c r="DI11" s="38"/>
      <c r="DJ11" s="38" t="s">
        <v>308</v>
      </c>
      <c r="DK11" s="38"/>
      <c r="DL11" s="38"/>
      <c r="DM11" s="38" t="s">
        <v>309</v>
      </c>
      <c r="DN11" s="38"/>
      <c r="DO11" s="38"/>
      <c r="DP11" s="38" t="s">
        <v>310</v>
      </c>
      <c r="DQ11" s="38"/>
      <c r="DR11" s="38"/>
      <c r="DS11" s="38" t="s">
        <v>311</v>
      </c>
      <c r="DT11" s="38"/>
      <c r="DU11" s="38"/>
      <c r="DV11" s="38" t="s">
        <v>312</v>
      </c>
      <c r="DW11" s="38"/>
      <c r="DX11" s="38"/>
      <c r="DY11" s="38" t="s">
        <v>313</v>
      </c>
      <c r="DZ11" s="38"/>
      <c r="EA11" s="38"/>
      <c r="EB11" s="38" t="s">
        <v>314</v>
      </c>
      <c r="EC11" s="38"/>
      <c r="ED11" s="38"/>
      <c r="EE11" s="38" t="s">
        <v>324</v>
      </c>
      <c r="EF11" s="38"/>
      <c r="EG11" s="38"/>
      <c r="EH11" s="38" t="s">
        <v>325</v>
      </c>
      <c r="EI11" s="38"/>
      <c r="EJ11" s="38"/>
      <c r="EK11" s="38" t="s">
        <v>326</v>
      </c>
      <c r="EL11" s="38"/>
      <c r="EM11" s="38"/>
      <c r="EN11" s="38" t="s">
        <v>327</v>
      </c>
      <c r="EO11" s="38"/>
      <c r="EP11" s="38"/>
      <c r="EQ11" s="38" t="s">
        <v>328</v>
      </c>
      <c r="ER11" s="38"/>
      <c r="ES11" s="38"/>
      <c r="ET11" s="38" t="s">
        <v>329</v>
      </c>
      <c r="EU11" s="38"/>
      <c r="EV11" s="38"/>
      <c r="EW11" s="38" t="s">
        <v>315</v>
      </c>
      <c r="EX11" s="38"/>
      <c r="EY11" s="38"/>
      <c r="EZ11" s="38" t="s">
        <v>330</v>
      </c>
      <c r="FA11" s="38"/>
      <c r="FB11" s="38"/>
      <c r="FC11" s="38" t="s">
        <v>316</v>
      </c>
      <c r="FD11" s="38"/>
      <c r="FE11" s="38"/>
      <c r="FF11" s="38" t="s">
        <v>317</v>
      </c>
      <c r="FG11" s="38"/>
      <c r="FH11" s="38"/>
      <c r="FI11" s="38" t="s">
        <v>318</v>
      </c>
      <c r="FJ11" s="38"/>
      <c r="FK11" s="38"/>
    </row>
    <row r="12" spans="1:168" ht="79.5" customHeight="1" x14ac:dyDescent="0.25">
      <c r="A12" s="46"/>
      <c r="B12" s="46"/>
      <c r="C12" s="45" t="s">
        <v>963</v>
      </c>
      <c r="D12" s="45"/>
      <c r="E12" s="45"/>
      <c r="F12" s="45" t="s">
        <v>967</v>
      </c>
      <c r="G12" s="45"/>
      <c r="H12" s="45"/>
      <c r="I12" s="45" t="s">
        <v>971</v>
      </c>
      <c r="J12" s="45"/>
      <c r="K12" s="45"/>
      <c r="L12" s="45" t="s">
        <v>975</v>
      </c>
      <c r="M12" s="45"/>
      <c r="N12" s="45"/>
      <c r="O12" s="45" t="s">
        <v>977</v>
      </c>
      <c r="P12" s="45"/>
      <c r="Q12" s="45"/>
      <c r="R12" s="45" t="s">
        <v>980</v>
      </c>
      <c r="S12" s="45"/>
      <c r="T12" s="45"/>
      <c r="U12" s="45" t="s">
        <v>338</v>
      </c>
      <c r="V12" s="45"/>
      <c r="W12" s="45"/>
      <c r="X12" s="45" t="s">
        <v>341</v>
      </c>
      <c r="Y12" s="45"/>
      <c r="Z12" s="45"/>
      <c r="AA12" s="45" t="s">
        <v>984</v>
      </c>
      <c r="AB12" s="45"/>
      <c r="AC12" s="45"/>
      <c r="AD12" s="45" t="s">
        <v>988</v>
      </c>
      <c r="AE12" s="45"/>
      <c r="AF12" s="45"/>
      <c r="AG12" s="45" t="s">
        <v>989</v>
      </c>
      <c r="AH12" s="45"/>
      <c r="AI12" s="45"/>
      <c r="AJ12" s="45" t="s">
        <v>993</v>
      </c>
      <c r="AK12" s="45"/>
      <c r="AL12" s="45"/>
      <c r="AM12" s="45" t="s">
        <v>997</v>
      </c>
      <c r="AN12" s="45"/>
      <c r="AO12" s="45"/>
      <c r="AP12" s="45" t="s">
        <v>1001</v>
      </c>
      <c r="AQ12" s="45"/>
      <c r="AR12" s="45"/>
      <c r="AS12" s="45" t="s">
        <v>1002</v>
      </c>
      <c r="AT12" s="45"/>
      <c r="AU12" s="45"/>
      <c r="AV12" s="45" t="s">
        <v>1006</v>
      </c>
      <c r="AW12" s="45"/>
      <c r="AX12" s="45"/>
      <c r="AY12" s="45" t="s">
        <v>1007</v>
      </c>
      <c r="AZ12" s="45"/>
      <c r="BA12" s="45"/>
      <c r="BB12" s="45" t="s">
        <v>1008</v>
      </c>
      <c r="BC12" s="45"/>
      <c r="BD12" s="45"/>
      <c r="BE12" s="45" t="s">
        <v>1009</v>
      </c>
      <c r="BF12" s="45"/>
      <c r="BG12" s="45"/>
      <c r="BH12" s="45" t="s">
        <v>1010</v>
      </c>
      <c r="BI12" s="45"/>
      <c r="BJ12" s="45"/>
      <c r="BK12" s="45" t="s">
        <v>357</v>
      </c>
      <c r="BL12" s="45"/>
      <c r="BM12" s="45"/>
      <c r="BN12" s="45" t="s">
        <v>359</v>
      </c>
      <c r="BO12" s="45"/>
      <c r="BP12" s="45"/>
      <c r="BQ12" s="45" t="s">
        <v>1014</v>
      </c>
      <c r="BR12" s="45"/>
      <c r="BS12" s="45"/>
      <c r="BT12" s="45" t="s">
        <v>1015</v>
      </c>
      <c r="BU12" s="45"/>
      <c r="BV12" s="45"/>
      <c r="BW12" s="45" t="s">
        <v>1016</v>
      </c>
      <c r="BX12" s="45"/>
      <c r="BY12" s="45"/>
      <c r="BZ12" s="45" t="s">
        <v>1017</v>
      </c>
      <c r="CA12" s="45"/>
      <c r="CB12" s="45"/>
      <c r="CC12" s="45" t="s">
        <v>369</v>
      </c>
      <c r="CD12" s="45"/>
      <c r="CE12" s="45"/>
      <c r="CF12" s="59" t="s">
        <v>372</v>
      </c>
      <c r="CG12" s="59"/>
      <c r="CH12" s="59"/>
      <c r="CI12" s="45" t="s">
        <v>376</v>
      </c>
      <c r="CJ12" s="45"/>
      <c r="CK12" s="45"/>
      <c r="CL12" s="45" t="s">
        <v>1328</v>
      </c>
      <c r="CM12" s="45"/>
      <c r="CN12" s="45"/>
      <c r="CO12" s="45" t="s">
        <v>382</v>
      </c>
      <c r="CP12" s="45"/>
      <c r="CQ12" s="45"/>
      <c r="CR12" s="59" t="s">
        <v>385</v>
      </c>
      <c r="CS12" s="59"/>
      <c r="CT12" s="59"/>
      <c r="CU12" s="45" t="s">
        <v>388</v>
      </c>
      <c r="CV12" s="45"/>
      <c r="CW12" s="45"/>
      <c r="CX12" s="45" t="s">
        <v>390</v>
      </c>
      <c r="CY12" s="45"/>
      <c r="CZ12" s="45"/>
      <c r="DA12" s="45" t="s">
        <v>394</v>
      </c>
      <c r="DB12" s="45"/>
      <c r="DC12" s="45"/>
      <c r="DD12" s="59" t="s">
        <v>398</v>
      </c>
      <c r="DE12" s="59"/>
      <c r="DF12" s="59"/>
      <c r="DG12" s="59" t="s">
        <v>400</v>
      </c>
      <c r="DH12" s="59"/>
      <c r="DI12" s="59"/>
      <c r="DJ12" s="59" t="s">
        <v>404</v>
      </c>
      <c r="DK12" s="59"/>
      <c r="DL12" s="59"/>
      <c r="DM12" s="59" t="s">
        <v>408</v>
      </c>
      <c r="DN12" s="59"/>
      <c r="DO12" s="59"/>
      <c r="DP12" s="59" t="s">
        <v>412</v>
      </c>
      <c r="DQ12" s="59"/>
      <c r="DR12" s="59"/>
      <c r="DS12" s="59" t="s">
        <v>415</v>
      </c>
      <c r="DT12" s="59"/>
      <c r="DU12" s="59"/>
      <c r="DV12" s="59" t="s">
        <v>418</v>
      </c>
      <c r="DW12" s="59"/>
      <c r="DX12" s="59"/>
      <c r="DY12" s="59" t="s">
        <v>422</v>
      </c>
      <c r="DZ12" s="59"/>
      <c r="EA12" s="59"/>
      <c r="EB12" s="59" t="s">
        <v>424</v>
      </c>
      <c r="EC12" s="59"/>
      <c r="ED12" s="59"/>
      <c r="EE12" s="59" t="s">
        <v>1026</v>
      </c>
      <c r="EF12" s="59"/>
      <c r="EG12" s="59"/>
      <c r="EH12" s="59" t="s">
        <v>426</v>
      </c>
      <c r="EI12" s="59"/>
      <c r="EJ12" s="59"/>
      <c r="EK12" s="59" t="s">
        <v>428</v>
      </c>
      <c r="EL12" s="59"/>
      <c r="EM12" s="59"/>
      <c r="EN12" s="59" t="s">
        <v>1035</v>
      </c>
      <c r="EO12" s="59"/>
      <c r="EP12" s="59"/>
      <c r="EQ12" s="59" t="s">
        <v>1037</v>
      </c>
      <c r="ER12" s="59"/>
      <c r="ES12" s="59"/>
      <c r="ET12" s="59" t="s">
        <v>430</v>
      </c>
      <c r="EU12" s="59"/>
      <c r="EV12" s="59"/>
      <c r="EW12" s="59" t="s">
        <v>431</v>
      </c>
      <c r="EX12" s="59"/>
      <c r="EY12" s="59"/>
      <c r="EZ12" s="59" t="s">
        <v>1041</v>
      </c>
      <c r="FA12" s="59"/>
      <c r="FB12" s="59"/>
      <c r="FC12" s="59" t="s">
        <v>1045</v>
      </c>
      <c r="FD12" s="59"/>
      <c r="FE12" s="59"/>
      <c r="FF12" s="59" t="s">
        <v>1047</v>
      </c>
      <c r="FG12" s="59"/>
      <c r="FH12" s="59"/>
      <c r="FI12" s="59" t="s">
        <v>1051</v>
      </c>
      <c r="FJ12" s="59"/>
      <c r="FK12" s="59"/>
    </row>
    <row r="13" spans="1:168" ht="103.5" customHeight="1" x14ac:dyDescent="0.25">
      <c r="A13" s="46"/>
      <c r="B13" s="46"/>
      <c r="C13" s="24" t="s">
        <v>965</v>
      </c>
      <c r="D13" s="24" t="s">
        <v>964</v>
      </c>
      <c r="E13" s="24" t="s">
        <v>966</v>
      </c>
      <c r="F13" s="24" t="s">
        <v>968</v>
      </c>
      <c r="G13" s="24" t="s">
        <v>969</v>
      </c>
      <c r="H13" s="24" t="s">
        <v>970</v>
      </c>
      <c r="I13" s="24" t="s">
        <v>972</v>
      </c>
      <c r="J13" s="24" t="s">
        <v>973</v>
      </c>
      <c r="K13" s="24" t="s">
        <v>974</v>
      </c>
      <c r="L13" s="24" t="s">
        <v>976</v>
      </c>
      <c r="M13" s="24" t="s">
        <v>335</v>
      </c>
      <c r="N13" s="24" t="s">
        <v>194</v>
      </c>
      <c r="O13" s="24" t="s">
        <v>978</v>
      </c>
      <c r="P13" s="24" t="s">
        <v>979</v>
      </c>
      <c r="Q13" s="24" t="s">
        <v>334</v>
      </c>
      <c r="R13" s="24" t="s">
        <v>84</v>
      </c>
      <c r="S13" s="24" t="s">
        <v>85</v>
      </c>
      <c r="T13" s="24" t="s">
        <v>205</v>
      </c>
      <c r="U13" s="24" t="s">
        <v>339</v>
      </c>
      <c r="V13" s="24" t="s">
        <v>340</v>
      </c>
      <c r="W13" s="24" t="s">
        <v>70</v>
      </c>
      <c r="X13" s="24" t="s">
        <v>342</v>
      </c>
      <c r="Y13" s="24" t="s">
        <v>343</v>
      </c>
      <c r="Z13" s="24" t="s">
        <v>344</v>
      </c>
      <c r="AA13" s="24" t="s">
        <v>985</v>
      </c>
      <c r="AB13" s="24" t="s">
        <v>986</v>
      </c>
      <c r="AC13" s="24" t="s">
        <v>987</v>
      </c>
      <c r="AD13" s="24" t="s">
        <v>84</v>
      </c>
      <c r="AE13" s="24" t="s">
        <v>348</v>
      </c>
      <c r="AF13" s="24" t="s">
        <v>86</v>
      </c>
      <c r="AG13" s="24" t="s">
        <v>990</v>
      </c>
      <c r="AH13" s="24" t="s">
        <v>991</v>
      </c>
      <c r="AI13" s="24" t="s">
        <v>992</v>
      </c>
      <c r="AJ13" s="24" t="s">
        <v>994</v>
      </c>
      <c r="AK13" s="24" t="s">
        <v>995</v>
      </c>
      <c r="AL13" s="24" t="s">
        <v>996</v>
      </c>
      <c r="AM13" s="24" t="s">
        <v>998</v>
      </c>
      <c r="AN13" s="24" t="s">
        <v>999</v>
      </c>
      <c r="AO13" s="24" t="s">
        <v>1000</v>
      </c>
      <c r="AP13" s="24" t="s">
        <v>216</v>
      </c>
      <c r="AQ13" s="24" t="s">
        <v>217</v>
      </c>
      <c r="AR13" s="24" t="s">
        <v>205</v>
      </c>
      <c r="AS13" s="24" t="s">
        <v>1003</v>
      </c>
      <c r="AT13" s="24" t="s">
        <v>350</v>
      </c>
      <c r="AU13" s="24" t="s">
        <v>1004</v>
      </c>
      <c r="AV13" s="24" t="s">
        <v>84</v>
      </c>
      <c r="AW13" s="24" t="s">
        <v>85</v>
      </c>
      <c r="AX13" s="24" t="s">
        <v>205</v>
      </c>
      <c r="AY13" s="24" t="s">
        <v>73</v>
      </c>
      <c r="AZ13" s="24" t="s">
        <v>277</v>
      </c>
      <c r="BA13" s="24" t="s">
        <v>75</v>
      </c>
      <c r="BB13" s="24" t="s">
        <v>351</v>
      </c>
      <c r="BC13" s="24" t="s">
        <v>352</v>
      </c>
      <c r="BD13" s="24" t="s">
        <v>353</v>
      </c>
      <c r="BE13" s="24" t="s">
        <v>345</v>
      </c>
      <c r="BF13" s="24" t="s">
        <v>346</v>
      </c>
      <c r="BG13" s="24" t="s">
        <v>347</v>
      </c>
      <c r="BH13" s="24" t="s">
        <v>381</v>
      </c>
      <c r="BI13" s="24" t="s">
        <v>217</v>
      </c>
      <c r="BJ13" s="24" t="s">
        <v>356</v>
      </c>
      <c r="BK13" s="24" t="s">
        <v>358</v>
      </c>
      <c r="BL13" s="24" t="s">
        <v>257</v>
      </c>
      <c r="BM13" s="24" t="s">
        <v>256</v>
      </c>
      <c r="BN13" s="24" t="s">
        <v>1011</v>
      </c>
      <c r="BO13" s="24" t="s">
        <v>1012</v>
      </c>
      <c r="BP13" s="24" t="s">
        <v>1013</v>
      </c>
      <c r="BQ13" s="24" t="s">
        <v>360</v>
      </c>
      <c r="BR13" s="24" t="s">
        <v>361</v>
      </c>
      <c r="BS13" s="24" t="s">
        <v>222</v>
      </c>
      <c r="BT13" s="24" t="s">
        <v>362</v>
      </c>
      <c r="BU13" s="24" t="s">
        <v>363</v>
      </c>
      <c r="BV13" s="24" t="s">
        <v>364</v>
      </c>
      <c r="BW13" s="24" t="s">
        <v>365</v>
      </c>
      <c r="BX13" s="24" t="s">
        <v>366</v>
      </c>
      <c r="BY13" s="24" t="s">
        <v>367</v>
      </c>
      <c r="BZ13" s="24" t="s">
        <v>97</v>
      </c>
      <c r="CA13" s="24" t="s">
        <v>98</v>
      </c>
      <c r="CB13" s="24" t="s">
        <v>368</v>
      </c>
      <c r="CC13" s="24" t="s">
        <v>370</v>
      </c>
      <c r="CD13" s="24" t="s">
        <v>273</v>
      </c>
      <c r="CE13" s="24" t="s">
        <v>371</v>
      </c>
      <c r="CF13" s="26" t="s">
        <v>373</v>
      </c>
      <c r="CG13" s="26" t="s">
        <v>374</v>
      </c>
      <c r="CH13" s="26" t="s">
        <v>375</v>
      </c>
      <c r="CI13" s="24" t="s">
        <v>377</v>
      </c>
      <c r="CJ13" s="24" t="s">
        <v>378</v>
      </c>
      <c r="CK13" s="24" t="s">
        <v>379</v>
      </c>
      <c r="CL13" s="24" t="s">
        <v>380</v>
      </c>
      <c r="CM13" s="24" t="s">
        <v>1018</v>
      </c>
      <c r="CN13" s="24" t="s">
        <v>1019</v>
      </c>
      <c r="CO13" s="24" t="s">
        <v>383</v>
      </c>
      <c r="CP13" s="24" t="s">
        <v>210</v>
      </c>
      <c r="CQ13" s="24" t="s">
        <v>99</v>
      </c>
      <c r="CR13" s="26" t="s">
        <v>386</v>
      </c>
      <c r="CS13" s="26" t="s">
        <v>122</v>
      </c>
      <c r="CT13" s="26" t="s">
        <v>387</v>
      </c>
      <c r="CU13" s="24" t="s">
        <v>389</v>
      </c>
      <c r="CV13" s="24" t="s">
        <v>1020</v>
      </c>
      <c r="CW13" s="24" t="s">
        <v>1021</v>
      </c>
      <c r="CX13" s="24" t="s">
        <v>391</v>
      </c>
      <c r="CY13" s="24" t="s">
        <v>392</v>
      </c>
      <c r="CZ13" s="24" t="s">
        <v>393</v>
      </c>
      <c r="DA13" s="24" t="s">
        <v>395</v>
      </c>
      <c r="DB13" s="24" t="s">
        <v>396</v>
      </c>
      <c r="DC13" s="24" t="s">
        <v>397</v>
      </c>
      <c r="DD13" s="26" t="s">
        <v>377</v>
      </c>
      <c r="DE13" s="26" t="s">
        <v>399</v>
      </c>
      <c r="DF13" s="26" t="s">
        <v>384</v>
      </c>
      <c r="DG13" s="26" t="s">
        <v>401</v>
      </c>
      <c r="DH13" s="26" t="s">
        <v>402</v>
      </c>
      <c r="DI13" s="26" t="s">
        <v>403</v>
      </c>
      <c r="DJ13" s="26" t="s">
        <v>405</v>
      </c>
      <c r="DK13" s="26" t="s">
        <v>406</v>
      </c>
      <c r="DL13" s="26" t="s">
        <v>407</v>
      </c>
      <c r="DM13" s="26" t="s">
        <v>409</v>
      </c>
      <c r="DN13" s="26" t="s">
        <v>410</v>
      </c>
      <c r="DO13" s="26" t="s">
        <v>411</v>
      </c>
      <c r="DP13" s="26" t="s">
        <v>1384</v>
      </c>
      <c r="DQ13" s="26" t="s">
        <v>413</v>
      </c>
      <c r="DR13" s="26" t="s">
        <v>414</v>
      </c>
      <c r="DS13" s="26" t="s">
        <v>416</v>
      </c>
      <c r="DT13" s="26" t="s">
        <v>417</v>
      </c>
      <c r="DU13" s="26" t="s">
        <v>238</v>
      </c>
      <c r="DV13" s="26" t="s">
        <v>419</v>
      </c>
      <c r="DW13" s="26" t="s">
        <v>420</v>
      </c>
      <c r="DX13" s="26" t="s">
        <v>421</v>
      </c>
      <c r="DY13" s="26" t="s">
        <v>337</v>
      </c>
      <c r="DZ13" s="26" t="s">
        <v>423</v>
      </c>
      <c r="EA13" s="26" t="s">
        <v>1023</v>
      </c>
      <c r="EB13" s="26" t="s">
        <v>425</v>
      </c>
      <c r="EC13" s="26" t="s">
        <v>1024</v>
      </c>
      <c r="ED13" s="26" t="s">
        <v>1025</v>
      </c>
      <c r="EE13" s="26" t="s">
        <v>1027</v>
      </c>
      <c r="EF13" s="26" t="s">
        <v>1028</v>
      </c>
      <c r="EG13" s="26" t="s">
        <v>1029</v>
      </c>
      <c r="EH13" s="26" t="s">
        <v>73</v>
      </c>
      <c r="EI13" s="26" t="s">
        <v>1030</v>
      </c>
      <c r="EJ13" s="26" t="s">
        <v>75</v>
      </c>
      <c r="EK13" s="26" t="s">
        <v>1031</v>
      </c>
      <c r="EL13" s="26" t="s">
        <v>1032</v>
      </c>
      <c r="EM13" s="26" t="s">
        <v>1033</v>
      </c>
      <c r="EN13" s="26" t="s">
        <v>1034</v>
      </c>
      <c r="EO13" s="26" t="s">
        <v>1036</v>
      </c>
      <c r="EP13" s="26" t="s">
        <v>429</v>
      </c>
      <c r="EQ13" s="26" t="s">
        <v>148</v>
      </c>
      <c r="ER13" s="26" t="s">
        <v>208</v>
      </c>
      <c r="ES13" s="26" t="s">
        <v>209</v>
      </c>
      <c r="ET13" s="26" t="s">
        <v>1040</v>
      </c>
      <c r="EU13" s="26" t="s">
        <v>1038</v>
      </c>
      <c r="EV13" s="26" t="s">
        <v>1039</v>
      </c>
      <c r="EW13" s="26" t="s">
        <v>433</v>
      </c>
      <c r="EX13" s="26" t="s">
        <v>432</v>
      </c>
      <c r="EY13" s="26" t="s">
        <v>207</v>
      </c>
      <c r="EZ13" s="26" t="s">
        <v>1042</v>
      </c>
      <c r="FA13" s="26" t="s">
        <v>1043</v>
      </c>
      <c r="FB13" s="26" t="s">
        <v>1044</v>
      </c>
      <c r="FC13" s="26" t="s">
        <v>336</v>
      </c>
      <c r="FD13" s="26" t="s">
        <v>1046</v>
      </c>
      <c r="FE13" s="26" t="s">
        <v>274</v>
      </c>
      <c r="FF13" s="26" t="s">
        <v>1048</v>
      </c>
      <c r="FG13" s="26" t="s">
        <v>1049</v>
      </c>
      <c r="FH13" s="26" t="s">
        <v>1050</v>
      </c>
      <c r="FI13" s="26" t="s">
        <v>1052</v>
      </c>
      <c r="FJ13" s="26" t="s">
        <v>1053</v>
      </c>
      <c r="FK13" s="26" t="s">
        <v>1054</v>
      </c>
      <c r="FL13" s="30"/>
    </row>
    <row r="14" spans="1:168" ht="15.75" x14ac:dyDescent="0.25">
      <c r="A14" s="29">
        <v>1</v>
      </c>
      <c r="B14" s="14" t="s">
        <v>1381</v>
      </c>
      <c r="C14" s="5"/>
      <c r="D14" s="5"/>
      <c r="E14" s="5">
        <v>1</v>
      </c>
      <c r="F14" s="14"/>
      <c r="G14" s="14"/>
      <c r="H14" s="14">
        <v>1</v>
      </c>
      <c r="I14" s="14"/>
      <c r="J14" s="14">
        <v>1</v>
      </c>
      <c r="K14" s="14"/>
      <c r="L14" s="14"/>
      <c r="M14" s="14">
        <v>1</v>
      </c>
      <c r="N14" s="14"/>
      <c r="O14" s="14"/>
      <c r="P14" s="14"/>
      <c r="Q14" s="14">
        <v>1</v>
      </c>
      <c r="R14" s="14"/>
      <c r="S14" s="14">
        <v>1</v>
      </c>
      <c r="T14" s="14"/>
      <c r="U14" s="18"/>
      <c r="V14" s="18">
        <v>1</v>
      </c>
      <c r="W14" s="14"/>
      <c r="X14" s="14"/>
      <c r="Y14" s="14"/>
      <c r="Z14" s="14">
        <v>1</v>
      </c>
      <c r="AA14" s="18"/>
      <c r="AB14" s="18">
        <v>1</v>
      </c>
      <c r="AC14" s="18"/>
      <c r="AD14" s="18"/>
      <c r="AE14" s="18"/>
      <c r="AF14" s="18">
        <v>1</v>
      </c>
      <c r="AG14" s="18"/>
      <c r="AH14" s="18">
        <v>1</v>
      </c>
      <c r="AI14" s="18"/>
      <c r="AJ14" s="18"/>
      <c r="AK14" s="18"/>
      <c r="AL14" s="18">
        <v>1</v>
      </c>
      <c r="AM14" s="18"/>
      <c r="AN14" s="18">
        <v>1</v>
      </c>
      <c r="AO14" s="18"/>
      <c r="AP14" s="18"/>
      <c r="AQ14" s="18"/>
      <c r="AR14" s="18">
        <v>1</v>
      </c>
      <c r="AS14" s="18"/>
      <c r="AT14" s="18">
        <v>1</v>
      </c>
      <c r="AU14" s="18"/>
      <c r="AV14" s="18"/>
      <c r="AW14" s="18">
        <v>1</v>
      </c>
      <c r="AX14" s="18"/>
      <c r="AY14" s="18"/>
      <c r="AZ14" s="18"/>
      <c r="BA14" s="18">
        <v>1</v>
      </c>
      <c r="BB14" s="18"/>
      <c r="BC14" s="18">
        <v>1</v>
      </c>
      <c r="BD14" s="18"/>
      <c r="BE14" s="18"/>
      <c r="BF14" s="18"/>
      <c r="BG14" s="18">
        <v>1</v>
      </c>
      <c r="BH14" s="18"/>
      <c r="BI14" s="18">
        <v>1</v>
      </c>
      <c r="BJ14" s="18"/>
      <c r="BK14" s="18"/>
      <c r="BL14" s="18">
        <v>1</v>
      </c>
      <c r="BM14" s="18"/>
      <c r="BN14" s="18"/>
      <c r="BO14" s="18">
        <v>1</v>
      </c>
      <c r="BP14" s="18"/>
      <c r="BQ14" s="18"/>
      <c r="BR14" s="18"/>
      <c r="BS14" s="18">
        <v>1</v>
      </c>
      <c r="BT14" s="18"/>
      <c r="BU14" s="18">
        <v>1</v>
      </c>
      <c r="BV14" s="18"/>
      <c r="BW14" s="18"/>
      <c r="BX14" s="18">
        <v>1</v>
      </c>
      <c r="BY14" s="18"/>
      <c r="BZ14" s="18"/>
      <c r="CA14" s="18">
        <v>1</v>
      </c>
      <c r="CB14" s="18"/>
      <c r="CC14" s="18"/>
      <c r="CD14" s="18"/>
      <c r="CE14" s="18">
        <v>1</v>
      </c>
      <c r="CF14" s="18"/>
      <c r="CG14" s="18">
        <v>1</v>
      </c>
      <c r="CH14" s="18"/>
      <c r="CI14" s="18"/>
      <c r="CJ14" s="18">
        <v>1</v>
      </c>
      <c r="CK14" s="18"/>
      <c r="CL14" s="18"/>
      <c r="CM14" s="18">
        <v>1</v>
      </c>
      <c r="CN14" s="18"/>
      <c r="CO14" s="18"/>
      <c r="CP14" s="18"/>
      <c r="CQ14" s="18">
        <v>1</v>
      </c>
      <c r="CR14" s="18"/>
      <c r="CS14" s="18">
        <v>1</v>
      </c>
      <c r="CT14" s="18"/>
      <c r="CU14" s="18">
        <v>1</v>
      </c>
      <c r="CV14" s="18"/>
      <c r="CW14" s="18"/>
      <c r="CX14" s="18"/>
      <c r="CY14" s="18">
        <v>1</v>
      </c>
      <c r="CZ14" s="18"/>
      <c r="DA14" s="18"/>
      <c r="DB14" s="18">
        <v>1</v>
      </c>
      <c r="DC14" s="18"/>
      <c r="DD14" s="18"/>
      <c r="DE14" s="18"/>
      <c r="DF14" s="18">
        <v>1</v>
      </c>
      <c r="DG14" s="18"/>
      <c r="DH14" s="18"/>
      <c r="DI14" s="18">
        <v>1</v>
      </c>
      <c r="DJ14" s="18"/>
      <c r="DK14" s="18">
        <v>1</v>
      </c>
      <c r="DL14" s="18"/>
      <c r="DM14" s="18">
        <v>1</v>
      </c>
      <c r="DN14" s="18"/>
      <c r="DO14" s="18"/>
      <c r="DP14" s="18"/>
      <c r="DQ14" s="18">
        <v>1</v>
      </c>
      <c r="DR14" s="18"/>
      <c r="DS14" s="18"/>
      <c r="DT14" s="18">
        <v>1</v>
      </c>
      <c r="DU14" s="18"/>
      <c r="DV14" s="18"/>
      <c r="DW14" s="18">
        <v>1</v>
      </c>
      <c r="DX14" s="18"/>
      <c r="DY14" s="18"/>
      <c r="DZ14" s="18">
        <v>1</v>
      </c>
      <c r="EA14" s="18"/>
      <c r="EB14" s="18"/>
      <c r="EC14" s="18"/>
      <c r="ED14" s="18">
        <v>1</v>
      </c>
      <c r="EE14" s="18">
        <v>1</v>
      </c>
      <c r="EF14" s="18"/>
      <c r="EG14" s="18"/>
      <c r="EH14" s="18"/>
      <c r="EI14" s="18"/>
      <c r="EJ14" s="18">
        <v>1</v>
      </c>
      <c r="EK14" s="18"/>
      <c r="EL14" s="18">
        <v>1</v>
      </c>
      <c r="EM14" s="18"/>
      <c r="EN14" s="18"/>
      <c r="EO14" s="18">
        <v>1</v>
      </c>
      <c r="EP14" s="18"/>
      <c r="EQ14" s="18"/>
      <c r="ER14" s="18">
        <v>1</v>
      </c>
      <c r="ES14" s="18"/>
      <c r="ET14" s="18"/>
      <c r="EU14" s="18">
        <v>1</v>
      </c>
      <c r="EV14" s="18"/>
      <c r="EW14" s="18">
        <v>1</v>
      </c>
      <c r="EX14" s="18"/>
      <c r="EY14" s="18"/>
      <c r="EZ14" s="18"/>
      <c r="FA14" s="18">
        <v>1</v>
      </c>
      <c r="FB14" s="18"/>
      <c r="FC14" s="18"/>
      <c r="FD14" s="18"/>
      <c r="FE14" s="18">
        <v>1</v>
      </c>
      <c r="FF14" s="18"/>
      <c r="FG14" s="18">
        <v>1</v>
      </c>
      <c r="FH14" s="18"/>
      <c r="FI14" s="18"/>
      <c r="FJ14" s="18"/>
      <c r="FK14" s="18">
        <v>1</v>
      </c>
    </row>
    <row r="15" spans="1:168" ht="15.75" x14ac:dyDescent="0.25">
      <c r="A15" s="2">
        <v>2</v>
      </c>
      <c r="B15" s="1" t="s">
        <v>1382</v>
      </c>
      <c r="C15" s="9"/>
      <c r="D15" s="9">
        <v>1</v>
      </c>
      <c r="E15" s="9"/>
      <c r="F15" s="1"/>
      <c r="G15" s="1">
        <v>1</v>
      </c>
      <c r="H15" s="1"/>
      <c r="I15" s="1"/>
      <c r="J15" s="1"/>
      <c r="K15" s="1">
        <v>1</v>
      </c>
      <c r="L15" s="1"/>
      <c r="M15" s="1"/>
      <c r="N15" s="1">
        <v>1</v>
      </c>
      <c r="O15" s="1">
        <v>1</v>
      </c>
      <c r="P15" s="1"/>
      <c r="Q15" s="1"/>
      <c r="R15" s="1"/>
      <c r="S15" s="1"/>
      <c r="T15" s="1">
        <v>1</v>
      </c>
      <c r="U15" s="4">
        <v>1</v>
      </c>
      <c r="V15" s="4"/>
      <c r="W15" s="1"/>
      <c r="X15" s="1"/>
      <c r="Y15" s="1"/>
      <c r="Z15" s="1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>
        <v>1</v>
      </c>
      <c r="DQ15" s="4"/>
      <c r="DR15" s="4"/>
      <c r="DS15" s="4"/>
      <c r="DT15" s="4"/>
      <c r="DU15" s="4">
        <v>1</v>
      </c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8" ht="15.75" x14ac:dyDescent="0.25">
      <c r="A16" s="2">
        <v>3</v>
      </c>
      <c r="B16" s="1" t="s">
        <v>1383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4"/>
      <c r="V16" s="4">
        <v>1</v>
      </c>
      <c r="W16" s="1"/>
      <c r="X16" s="1"/>
      <c r="Y16" s="1">
        <v>1</v>
      </c>
      <c r="Z16" s="1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/>
      <c r="FK16" s="4">
        <v>1</v>
      </c>
    </row>
    <row r="17" spans="1:167" x14ac:dyDescent="0.25">
      <c r="A17" s="41" t="s">
        <v>278</v>
      </c>
      <c r="B17" s="42"/>
      <c r="C17" s="3">
        <f t="shared" ref="C17:AH17" si="0">SUM(C14:C16)</f>
        <v>1</v>
      </c>
      <c r="D17" s="3">
        <f t="shared" si="0"/>
        <v>1</v>
      </c>
      <c r="E17" s="3">
        <f t="shared" si="0"/>
        <v>1</v>
      </c>
      <c r="F17" s="3">
        <f t="shared" si="0"/>
        <v>1</v>
      </c>
      <c r="G17" s="3">
        <f t="shared" si="0"/>
        <v>1</v>
      </c>
      <c r="H17" s="3">
        <f t="shared" si="0"/>
        <v>1</v>
      </c>
      <c r="I17" s="3">
        <f t="shared" si="0"/>
        <v>1</v>
      </c>
      <c r="J17" s="3">
        <f t="shared" si="0"/>
        <v>1</v>
      </c>
      <c r="K17" s="3">
        <f t="shared" si="0"/>
        <v>1</v>
      </c>
      <c r="L17" s="3">
        <f t="shared" si="0"/>
        <v>1</v>
      </c>
      <c r="M17" s="3">
        <f t="shared" si="0"/>
        <v>1</v>
      </c>
      <c r="N17" s="3">
        <f t="shared" si="0"/>
        <v>1</v>
      </c>
      <c r="O17" s="3">
        <f t="shared" si="0"/>
        <v>1</v>
      </c>
      <c r="P17" s="3">
        <f t="shared" si="0"/>
        <v>1</v>
      </c>
      <c r="Q17" s="3">
        <f t="shared" si="0"/>
        <v>1</v>
      </c>
      <c r="R17" s="3">
        <f t="shared" si="0"/>
        <v>1</v>
      </c>
      <c r="S17" s="3">
        <f t="shared" si="0"/>
        <v>1</v>
      </c>
      <c r="T17" s="3">
        <f t="shared" si="0"/>
        <v>1</v>
      </c>
      <c r="U17" s="3">
        <f t="shared" si="0"/>
        <v>1</v>
      </c>
      <c r="V17" s="3">
        <f t="shared" si="0"/>
        <v>2</v>
      </c>
      <c r="W17" s="3">
        <f t="shared" si="0"/>
        <v>0</v>
      </c>
      <c r="X17" s="3">
        <f t="shared" si="0"/>
        <v>0</v>
      </c>
      <c r="Y17" s="3">
        <f t="shared" si="0"/>
        <v>1</v>
      </c>
      <c r="Z17" s="3">
        <f t="shared" si="0"/>
        <v>2</v>
      </c>
      <c r="AA17" s="3">
        <f t="shared" si="0"/>
        <v>1</v>
      </c>
      <c r="AB17" s="3">
        <f t="shared" si="0"/>
        <v>1</v>
      </c>
      <c r="AC17" s="3">
        <f t="shared" si="0"/>
        <v>1</v>
      </c>
      <c r="AD17" s="3">
        <f t="shared" si="0"/>
        <v>0</v>
      </c>
      <c r="AE17" s="3">
        <f t="shared" si="0"/>
        <v>2</v>
      </c>
      <c r="AF17" s="3">
        <f t="shared" si="0"/>
        <v>1</v>
      </c>
      <c r="AG17" s="3">
        <f t="shared" si="0"/>
        <v>0</v>
      </c>
      <c r="AH17" s="3">
        <f t="shared" si="0"/>
        <v>2</v>
      </c>
      <c r="AI17" s="3">
        <f t="shared" ref="AI17:BN17" si="1">SUM(AI14:AI16)</f>
        <v>1</v>
      </c>
      <c r="AJ17" s="3">
        <f t="shared" si="1"/>
        <v>0</v>
      </c>
      <c r="AK17" s="3">
        <f t="shared" si="1"/>
        <v>2</v>
      </c>
      <c r="AL17" s="3">
        <f t="shared" si="1"/>
        <v>1</v>
      </c>
      <c r="AM17" s="3">
        <f t="shared" si="1"/>
        <v>1</v>
      </c>
      <c r="AN17" s="3">
        <f t="shared" si="1"/>
        <v>2</v>
      </c>
      <c r="AO17" s="3">
        <f t="shared" si="1"/>
        <v>0</v>
      </c>
      <c r="AP17" s="3">
        <f t="shared" si="1"/>
        <v>0</v>
      </c>
      <c r="AQ17" s="3">
        <f t="shared" si="1"/>
        <v>2</v>
      </c>
      <c r="AR17" s="3">
        <f t="shared" si="1"/>
        <v>1</v>
      </c>
      <c r="AS17" s="3">
        <f t="shared" si="1"/>
        <v>0</v>
      </c>
      <c r="AT17" s="3">
        <f t="shared" si="1"/>
        <v>2</v>
      </c>
      <c r="AU17" s="3">
        <f t="shared" si="1"/>
        <v>1</v>
      </c>
      <c r="AV17" s="3">
        <f t="shared" si="1"/>
        <v>0</v>
      </c>
      <c r="AW17" s="3">
        <f t="shared" si="1"/>
        <v>2</v>
      </c>
      <c r="AX17" s="3">
        <f t="shared" si="1"/>
        <v>1</v>
      </c>
      <c r="AY17" s="3">
        <f t="shared" si="1"/>
        <v>0</v>
      </c>
      <c r="AZ17" s="3">
        <f t="shared" si="1"/>
        <v>2</v>
      </c>
      <c r="BA17" s="3">
        <f t="shared" si="1"/>
        <v>1</v>
      </c>
      <c r="BB17" s="3">
        <f t="shared" si="1"/>
        <v>0</v>
      </c>
      <c r="BC17" s="3">
        <f t="shared" si="1"/>
        <v>2</v>
      </c>
      <c r="BD17" s="3">
        <f t="shared" si="1"/>
        <v>1</v>
      </c>
      <c r="BE17" s="3">
        <f t="shared" si="1"/>
        <v>0</v>
      </c>
      <c r="BF17" s="3">
        <f t="shared" si="1"/>
        <v>2</v>
      </c>
      <c r="BG17" s="3">
        <f t="shared" si="1"/>
        <v>1</v>
      </c>
      <c r="BH17" s="3">
        <f t="shared" si="1"/>
        <v>0</v>
      </c>
      <c r="BI17" s="3">
        <f t="shared" si="1"/>
        <v>2</v>
      </c>
      <c r="BJ17" s="3">
        <f t="shared" si="1"/>
        <v>1</v>
      </c>
      <c r="BK17" s="3">
        <f t="shared" si="1"/>
        <v>0</v>
      </c>
      <c r="BL17" s="3">
        <f t="shared" si="1"/>
        <v>2</v>
      </c>
      <c r="BM17" s="3">
        <f t="shared" si="1"/>
        <v>1</v>
      </c>
      <c r="BN17" s="3">
        <f t="shared" si="1"/>
        <v>1</v>
      </c>
      <c r="BO17" s="3">
        <f t="shared" ref="BO17:CT17" si="2">SUM(BO14:BO16)</f>
        <v>2</v>
      </c>
      <c r="BP17" s="3">
        <f t="shared" si="2"/>
        <v>0</v>
      </c>
      <c r="BQ17" s="3">
        <f t="shared" si="2"/>
        <v>0</v>
      </c>
      <c r="BR17" s="3">
        <f t="shared" si="2"/>
        <v>2</v>
      </c>
      <c r="BS17" s="3">
        <f t="shared" si="2"/>
        <v>1</v>
      </c>
      <c r="BT17" s="3">
        <f t="shared" si="2"/>
        <v>0</v>
      </c>
      <c r="BU17" s="3">
        <f t="shared" si="2"/>
        <v>3</v>
      </c>
      <c r="BV17" s="3">
        <f t="shared" si="2"/>
        <v>0</v>
      </c>
      <c r="BW17" s="3">
        <f t="shared" si="2"/>
        <v>0</v>
      </c>
      <c r="BX17" s="3">
        <f t="shared" si="2"/>
        <v>3</v>
      </c>
      <c r="BY17" s="3">
        <f t="shared" si="2"/>
        <v>0</v>
      </c>
      <c r="BZ17" s="3">
        <f t="shared" si="2"/>
        <v>0</v>
      </c>
      <c r="CA17" s="3">
        <f t="shared" si="2"/>
        <v>2</v>
      </c>
      <c r="CB17" s="3">
        <f t="shared" si="2"/>
        <v>1</v>
      </c>
      <c r="CC17" s="3">
        <f t="shared" si="2"/>
        <v>0</v>
      </c>
      <c r="CD17" s="3">
        <f t="shared" si="2"/>
        <v>2</v>
      </c>
      <c r="CE17" s="3">
        <f t="shared" si="2"/>
        <v>1</v>
      </c>
      <c r="CF17" s="3">
        <f t="shared" si="2"/>
        <v>0</v>
      </c>
      <c r="CG17" s="3">
        <f t="shared" si="2"/>
        <v>2</v>
      </c>
      <c r="CH17" s="3">
        <f t="shared" si="2"/>
        <v>1</v>
      </c>
      <c r="CI17" s="3">
        <f t="shared" si="2"/>
        <v>1</v>
      </c>
      <c r="CJ17" s="3">
        <f t="shared" si="2"/>
        <v>2</v>
      </c>
      <c r="CK17" s="3">
        <f t="shared" si="2"/>
        <v>0</v>
      </c>
      <c r="CL17" s="3">
        <f t="shared" si="2"/>
        <v>0</v>
      </c>
      <c r="CM17" s="3">
        <f t="shared" si="2"/>
        <v>2</v>
      </c>
      <c r="CN17" s="3">
        <f t="shared" si="2"/>
        <v>1</v>
      </c>
      <c r="CO17" s="3">
        <f t="shared" si="2"/>
        <v>0</v>
      </c>
      <c r="CP17" s="3">
        <f t="shared" si="2"/>
        <v>2</v>
      </c>
      <c r="CQ17" s="3">
        <f t="shared" si="2"/>
        <v>1</v>
      </c>
      <c r="CR17" s="3">
        <f t="shared" si="2"/>
        <v>0</v>
      </c>
      <c r="CS17" s="3">
        <f t="shared" si="2"/>
        <v>2</v>
      </c>
      <c r="CT17" s="3">
        <f t="shared" si="2"/>
        <v>1</v>
      </c>
      <c r="CU17" s="3">
        <f t="shared" ref="CU17:DZ17" si="3">SUM(CU14:CU16)</f>
        <v>1</v>
      </c>
      <c r="CV17" s="3">
        <f t="shared" si="3"/>
        <v>1</v>
      </c>
      <c r="CW17" s="3">
        <f t="shared" si="3"/>
        <v>1</v>
      </c>
      <c r="CX17" s="3">
        <f t="shared" si="3"/>
        <v>0</v>
      </c>
      <c r="CY17" s="3">
        <f t="shared" si="3"/>
        <v>2</v>
      </c>
      <c r="CZ17" s="3">
        <f t="shared" si="3"/>
        <v>1</v>
      </c>
      <c r="DA17" s="3">
        <f t="shared" si="3"/>
        <v>0</v>
      </c>
      <c r="DB17" s="3">
        <f t="shared" si="3"/>
        <v>2</v>
      </c>
      <c r="DC17" s="3">
        <f t="shared" si="3"/>
        <v>1</v>
      </c>
      <c r="DD17" s="3">
        <f t="shared" si="3"/>
        <v>0</v>
      </c>
      <c r="DE17" s="3">
        <f t="shared" si="3"/>
        <v>2</v>
      </c>
      <c r="DF17" s="3">
        <f t="shared" si="3"/>
        <v>1</v>
      </c>
      <c r="DG17" s="3">
        <f t="shared" si="3"/>
        <v>0</v>
      </c>
      <c r="DH17" s="3">
        <f t="shared" si="3"/>
        <v>2</v>
      </c>
      <c r="DI17" s="3">
        <f t="shared" si="3"/>
        <v>1</v>
      </c>
      <c r="DJ17" s="3">
        <f t="shared" si="3"/>
        <v>0</v>
      </c>
      <c r="DK17" s="3">
        <f t="shared" si="3"/>
        <v>2</v>
      </c>
      <c r="DL17" s="3">
        <f t="shared" si="3"/>
        <v>1</v>
      </c>
      <c r="DM17" s="3">
        <f t="shared" si="3"/>
        <v>2</v>
      </c>
      <c r="DN17" s="3">
        <f t="shared" si="3"/>
        <v>1</v>
      </c>
      <c r="DO17" s="3">
        <f t="shared" si="3"/>
        <v>0</v>
      </c>
      <c r="DP17" s="3">
        <f t="shared" si="3"/>
        <v>2</v>
      </c>
      <c r="DQ17" s="3">
        <f t="shared" si="3"/>
        <v>1</v>
      </c>
      <c r="DR17" s="3">
        <f t="shared" si="3"/>
        <v>0</v>
      </c>
      <c r="DS17" s="3">
        <f t="shared" si="3"/>
        <v>0</v>
      </c>
      <c r="DT17" s="3">
        <f t="shared" si="3"/>
        <v>2</v>
      </c>
      <c r="DU17" s="3">
        <f t="shared" si="3"/>
        <v>1</v>
      </c>
      <c r="DV17" s="3">
        <f t="shared" si="3"/>
        <v>1</v>
      </c>
      <c r="DW17" s="3">
        <f t="shared" si="3"/>
        <v>2</v>
      </c>
      <c r="DX17" s="3">
        <f t="shared" si="3"/>
        <v>0</v>
      </c>
      <c r="DY17" s="3">
        <f t="shared" si="3"/>
        <v>2</v>
      </c>
      <c r="DZ17" s="3">
        <f t="shared" si="3"/>
        <v>1</v>
      </c>
      <c r="EA17" s="3">
        <f t="shared" ref="EA17:FF17" si="4">SUM(EA14:EA16)</f>
        <v>0</v>
      </c>
      <c r="EB17" s="3">
        <f t="shared" si="4"/>
        <v>0</v>
      </c>
      <c r="EC17" s="3">
        <f t="shared" si="4"/>
        <v>2</v>
      </c>
      <c r="ED17" s="3">
        <f t="shared" si="4"/>
        <v>1</v>
      </c>
      <c r="EE17" s="3">
        <f t="shared" si="4"/>
        <v>2</v>
      </c>
      <c r="EF17" s="3">
        <f t="shared" si="4"/>
        <v>1</v>
      </c>
      <c r="EG17" s="3">
        <f t="shared" si="4"/>
        <v>0</v>
      </c>
      <c r="EH17" s="3">
        <f t="shared" si="4"/>
        <v>0</v>
      </c>
      <c r="EI17" s="3">
        <f t="shared" si="4"/>
        <v>1</v>
      </c>
      <c r="EJ17" s="3">
        <f t="shared" si="4"/>
        <v>2</v>
      </c>
      <c r="EK17" s="3">
        <f t="shared" si="4"/>
        <v>1</v>
      </c>
      <c r="EL17" s="3">
        <f t="shared" si="4"/>
        <v>2</v>
      </c>
      <c r="EM17" s="3">
        <f t="shared" si="4"/>
        <v>0</v>
      </c>
      <c r="EN17" s="3">
        <f t="shared" si="4"/>
        <v>1</v>
      </c>
      <c r="EO17" s="3">
        <f t="shared" si="4"/>
        <v>2</v>
      </c>
      <c r="EP17" s="3">
        <f t="shared" si="4"/>
        <v>0</v>
      </c>
      <c r="EQ17" s="3">
        <f t="shared" si="4"/>
        <v>1</v>
      </c>
      <c r="ER17" s="3">
        <f t="shared" si="4"/>
        <v>2</v>
      </c>
      <c r="ES17" s="3">
        <f t="shared" si="4"/>
        <v>0</v>
      </c>
      <c r="ET17" s="3">
        <f t="shared" si="4"/>
        <v>0</v>
      </c>
      <c r="EU17" s="3">
        <f t="shared" si="4"/>
        <v>3</v>
      </c>
      <c r="EV17" s="3">
        <f t="shared" si="4"/>
        <v>0</v>
      </c>
      <c r="EW17" s="3">
        <f t="shared" si="4"/>
        <v>3</v>
      </c>
      <c r="EX17" s="3">
        <f t="shared" si="4"/>
        <v>0</v>
      </c>
      <c r="EY17" s="3">
        <f t="shared" si="4"/>
        <v>0</v>
      </c>
      <c r="EZ17" s="3">
        <f t="shared" si="4"/>
        <v>1</v>
      </c>
      <c r="FA17" s="3">
        <f t="shared" si="4"/>
        <v>2</v>
      </c>
      <c r="FB17" s="3">
        <f t="shared" si="4"/>
        <v>0</v>
      </c>
      <c r="FC17" s="3">
        <f t="shared" si="4"/>
        <v>0</v>
      </c>
      <c r="FD17" s="3">
        <f t="shared" si="4"/>
        <v>2</v>
      </c>
      <c r="FE17" s="3">
        <f t="shared" si="4"/>
        <v>1</v>
      </c>
      <c r="FF17" s="3">
        <f t="shared" si="4"/>
        <v>1</v>
      </c>
      <c r="FG17" s="3">
        <f t="shared" ref="FG17:FK17" si="5">SUM(FG14:FG16)</f>
        <v>2</v>
      </c>
      <c r="FH17" s="3">
        <f t="shared" si="5"/>
        <v>0</v>
      </c>
      <c r="FI17" s="3">
        <f t="shared" si="5"/>
        <v>0</v>
      </c>
      <c r="FJ17" s="3">
        <f t="shared" si="5"/>
        <v>1</v>
      </c>
      <c r="FK17" s="3">
        <f t="shared" si="5"/>
        <v>2</v>
      </c>
    </row>
    <row r="18" spans="1:167" x14ac:dyDescent="0.25">
      <c r="A18" s="43" t="s">
        <v>840</v>
      </c>
      <c r="B18" s="44"/>
      <c r="C18" s="11">
        <f>C17/3%</f>
        <v>33.333333333333336</v>
      </c>
      <c r="D18" s="11">
        <f t="shared" ref="D18:BO18" si="6">D17/3%</f>
        <v>33.333333333333336</v>
      </c>
      <c r="E18" s="11">
        <f t="shared" si="6"/>
        <v>33.333333333333336</v>
      </c>
      <c r="F18" s="11">
        <f t="shared" si="6"/>
        <v>33.333333333333336</v>
      </c>
      <c r="G18" s="11">
        <f t="shared" si="6"/>
        <v>33.333333333333336</v>
      </c>
      <c r="H18" s="11">
        <f t="shared" si="6"/>
        <v>33.333333333333336</v>
      </c>
      <c r="I18" s="11">
        <f t="shared" si="6"/>
        <v>33.333333333333336</v>
      </c>
      <c r="J18" s="11">
        <f t="shared" si="6"/>
        <v>33.333333333333336</v>
      </c>
      <c r="K18" s="11">
        <f t="shared" si="6"/>
        <v>33.333333333333336</v>
      </c>
      <c r="L18" s="11">
        <f t="shared" si="6"/>
        <v>33.333333333333336</v>
      </c>
      <c r="M18" s="11">
        <f t="shared" si="6"/>
        <v>33.333333333333336</v>
      </c>
      <c r="N18" s="11">
        <f t="shared" si="6"/>
        <v>33.333333333333336</v>
      </c>
      <c r="O18" s="11">
        <f t="shared" si="6"/>
        <v>33.333333333333336</v>
      </c>
      <c r="P18" s="11">
        <f t="shared" si="6"/>
        <v>33.333333333333336</v>
      </c>
      <c r="Q18" s="11">
        <f t="shared" si="6"/>
        <v>33.333333333333336</v>
      </c>
      <c r="R18" s="11">
        <f t="shared" si="6"/>
        <v>33.333333333333336</v>
      </c>
      <c r="S18" s="11">
        <f t="shared" si="6"/>
        <v>33.333333333333336</v>
      </c>
      <c r="T18" s="11">
        <f t="shared" si="6"/>
        <v>33.333333333333336</v>
      </c>
      <c r="U18" s="11">
        <f t="shared" si="6"/>
        <v>33.333333333333336</v>
      </c>
      <c r="V18" s="11">
        <f t="shared" si="6"/>
        <v>66.666666666666671</v>
      </c>
      <c r="W18" s="11">
        <f t="shared" si="6"/>
        <v>0</v>
      </c>
      <c r="X18" s="11">
        <f t="shared" si="6"/>
        <v>0</v>
      </c>
      <c r="Y18" s="11">
        <f t="shared" si="6"/>
        <v>33.333333333333336</v>
      </c>
      <c r="Z18" s="11">
        <f t="shared" si="6"/>
        <v>66.666666666666671</v>
      </c>
      <c r="AA18" s="11">
        <f t="shared" si="6"/>
        <v>33.333333333333336</v>
      </c>
      <c r="AB18" s="11">
        <f t="shared" si="6"/>
        <v>33.333333333333336</v>
      </c>
      <c r="AC18" s="11">
        <f t="shared" si="6"/>
        <v>33.333333333333336</v>
      </c>
      <c r="AD18" s="11">
        <f t="shared" si="6"/>
        <v>0</v>
      </c>
      <c r="AE18" s="11">
        <f t="shared" si="6"/>
        <v>66.666666666666671</v>
      </c>
      <c r="AF18" s="11">
        <f t="shared" si="6"/>
        <v>33.333333333333336</v>
      </c>
      <c r="AG18" s="11">
        <f t="shared" si="6"/>
        <v>0</v>
      </c>
      <c r="AH18" s="11">
        <f t="shared" si="6"/>
        <v>66.666666666666671</v>
      </c>
      <c r="AI18" s="11">
        <f t="shared" si="6"/>
        <v>33.333333333333336</v>
      </c>
      <c r="AJ18" s="11">
        <f t="shared" si="6"/>
        <v>0</v>
      </c>
      <c r="AK18" s="11">
        <f t="shared" si="6"/>
        <v>66.666666666666671</v>
      </c>
      <c r="AL18" s="11">
        <f t="shared" si="6"/>
        <v>33.333333333333336</v>
      </c>
      <c r="AM18" s="11">
        <f t="shared" si="6"/>
        <v>33.333333333333336</v>
      </c>
      <c r="AN18" s="11">
        <f t="shared" si="6"/>
        <v>66.666666666666671</v>
      </c>
      <c r="AO18" s="11">
        <f t="shared" si="6"/>
        <v>0</v>
      </c>
      <c r="AP18" s="11">
        <f t="shared" si="6"/>
        <v>0</v>
      </c>
      <c r="AQ18" s="11">
        <f t="shared" si="6"/>
        <v>66.666666666666671</v>
      </c>
      <c r="AR18" s="11">
        <f t="shared" si="6"/>
        <v>33.333333333333336</v>
      </c>
      <c r="AS18" s="11">
        <f t="shared" si="6"/>
        <v>0</v>
      </c>
      <c r="AT18" s="11">
        <f t="shared" si="6"/>
        <v>66.666666666666671</v>
      </c>
      <c r="AU18" s="11">
        <f t="shared" si="6"/>
        <v>33.333333333333336</v>
      </c>
      <c r="AV18" s="11">
        <f t="shared" si="6"/>
        <v>0</v>
      </c>
      <c r="AW18" s="11">
        <f t="shared" si="6"/>
        <v>66.666666666666671</v>
      </c>
      <c r="AX18" s="11">
        <f t="shared" si="6"/>
        <v>33.333333333333336</v>
      </c>
      <c r="AY18" s="11">
        <f t="shared" si="6"/>
        <v>0</v>
      </c>
      <c r="AZ18" s="11">
        <f t="shared" si="6"/>
        <v>66.666666666666671</v>
      </c>
      <c r="BA18" s="11">
        <f t="shared" si="6"/>
        <v>33.333333333333336</v>
      </c>
      <c r="BB18" s="11">
        <f t="shared" si="6"/>
        <v>0</v>
      </c>
      <c r="BC18" s="11">
        <f t="shared" si="6"/>
        <v>66.666666666666671</v>
      </c>
      <c r="BD18" s="11">
        <f t="shared" si="6"/>
        <v>33.333333333333336</v>
      </c>
      <c r="BE18" s="11">
        <f t="shared" si="6"/>
        <v>0</v>
      </c>
      <c r="BF18" s="11">
        <f t="shared" si="6"/>
        <v>66.666666666666671</v>
      </c>
      <c r="BG18" s="11">
        <f t="shared" si="6"/>
        <v>33.333333333333336</v>
      </c>
      <c r="BH18" s="11">
        <f t="shared" si="6"/>
        <v>0</v>
      </c>
      <c r="BI18" s="11">
        <f t="shared" si="6"/>
        <v>66.666666666666671</v>
      </c>
      <c r="BJ18" s="11">
        <f t="shared" si="6"/>
        <v>33.333333333333336</v>
      </c>
      <c r="BK18" s="11">
        <f t="shared" si="6"/>
        <v>0</v>
      </c>
      <c r="BL18" s="11">
        <f t="shared" si="6"/>
        <v>66.666666666666671</v>
      </c>
      <c r="BM18" s="11">
        <f t="shared" si="6"/>
        <v>33.333333333333336</v>
      </c>
      <c r="BN18" s="11">
        <f t="shared" si="6"/>
        <v>33.333333333333336</v>
      </c>
      <c r="BO18" s="11">
        <f t="shared" si="6"/>
        <v>66.666666666666671</v>
      </c>
      <c r="BP18" s="11">
        <f t="shared" ref="BP18:EA18" si="7">BP17/3%</f>
        <v>0</v>
      </c>
      <c r="BQ18" s="11">
        <f t="shared" si="7"/>
        <v>0</v>
      </c>
      <c r="BR18" s="11">
        <f t="shared" si="7"/>
        <v>66.666666666666671</v>
      </c>
      <c r="BS18" s="11">
        <f t="shared" si="7"/>
        <v>33.333333333333336</v>
      </c>
      <c r="BT18" s="11">
        <f t="shared" si="7"/>
        <v>0</v>
      </c>
      <c r="BU18" s="11">
        <f t="shared" si="7"/>
        <v>100</v>
      </c>
      <c r="BV18" s="11">
        <f t="shared" si="7"/>
        <v>0</v>
      </c>
      <c r="BW18" s="11">
        <f t="shared" si="7"/>
        <v>0</v>
      </c>
      <c r="BX18" s="11">
        <f t="shared" si="7"/>
        <v>100</v>
      </c>
      <c r="BY18" s="11">
        <f t="shared" si="7"/>
        <v>0</v>
      </c>
      <c r="BZ18" s="11">
        <f t="shared" si="7"/>
        <v>0</v>
      </c>
      <c r="CA18" s="11">
        <f t="shared" si="7"/>
        <v>66.666666666666671</v>
      </c>
      <c r="CB18" s="11">
        <f t="shared" si="7"/>
        <v>33.333333333333336</v>
      </c>
      <c r="CC18" s="11">
        <f t="shared" si="7"/>
        <v>0</v>
      </c>
      <c r="CD18" s="11">
        <f t="shared" si="7"/>
        <v>66.666666666666671</v>
      </c>
      <c r="CE18" s="11">
        <f t="shared" si="7"/>
        <v>33.333333333333336</v>
      </c>
      <c r="CF18" s="11">
        <f t="shared" si="7"/>
        <v>0</v>
      </c>
      <c r="CG18" s="11">
        <f t="shared" si="7"/>
        <v>66.666666666666671</v>
      </c>
      <c r="CH18" s="11">
        <f t="shared" si="7"/>
        <v>33.333333333333336</v>
      </c>
      <c r="CI18" s="11">
        <f t="shared" si="7"/>
        <v>33.333333333333336</v>
      </c>
      <c r="CJ18" s="11">
        <f t="shared" si="7"/>
        <v>66.666666666666671</v>
      </c>
      <c r="CK18" s="11">
        <f t="shared" si="7"/>
        <v>0</v>
      </c>
      <c r="CL18" s="11">
        <f t="shared" si="7"/>
        <v>0</v>
      </c>
      <c r="CM18" s="11">
        <f t="shared" si="7"/>
        <v>66.666666666666671</v>
      </c>
      <c r="CN18" s="11">
        <f t="shared" si="7"/>
        <v>33.333333333333336</v>
      </c>
      <c r="CO18" s="11">
        <f t="shared" si="7"/>
        <v>0</v>
      </c>
      <c r="CP18" s="11">
        <f t="shared" si="7"/>
        <v>66.666666666666671</v>
      </c>
      <c r="CQ18" s="11">
        <f t="shared" si="7"/>
        <v>33.333333333333336</v>
      </c>
      <c r="CR18" s="11">
        <f t="shared" si="7"/>
        <v>0</v>
      </c>
      <c r="CS18" s="11">
        <f t="shared" si="7"/>
        <v>66.666666666666671</v>
      </c>
      <c r="CT18" s="11">
        <f t="shared" si="7"/>
        <v>33.333333333333336</v>
      </c>
      <c r="CU18" s="11">
        <f t="shared" si="7"/>
        <v>33.333333333333336</v>
      </c>
      <c r="CV18" s="11">
        <f t="shared" si="7"/>
        <v>33.333333333333336</v>
      </c>
      <c r="CW18" s="11">
        <f t="shared" si="7"/>
        <v>33.333333333333336</v>
      </c>
      <c r="CX18" s="11">
        <f t="shared" si="7"/>
        <v>0</v>
      </c>
      <c r="CY18" s="11">
        <f t="shared" si="7"/>
        <v>66.666666666666671</v>
      </c>
      <c r="CZ18" s="11">
        <f t="shared" si="7"/>
        <v>33.333333333333336</v>
      </c>
      <c r="DA18" s="11">
        <f t="shared" si="7"/>
        <v>0</v>
      </c>
      <c r="DB18" s="11">
        <f t="shared" si="7"/>
        <v>66.666666666666671</v>
      </c>
      <c r="DC18" s="11">
        <f t="shared" si="7"/>
        <v>33.333333333333336</v>
      </c>
      <c r="DD18" s="11">
        <f t="shared" si="7"/>
        <v>0</v>
      </c>
      <c r="DE18" s="11">
        <f t="shared" si="7"/>
        <v>66.666666666666671</v>
      </c>
      <c r="DF18" s="11">
        <f t="shared" si="7"/>
        <v>33.333333333333336</v>
      </c>
      <c r="DG18" s="11">
        <f t="shared" si="7"/>
        <v>0</v>
      </c>
      <c r="DH18" s="11">
        <f t="shared" si="7"/>
        <v>66.666666666666671</v>
      </c>
      <c r="DI18" s="11">
        <f t="shared" si="7"/>
        <v>33.333333333333336</v>
      </c>
      <c r="DJ18" s="11">
        <f t="shared" si="7"/>
        <v>0</v>
      </c>
      <c r="DK18" s="11">
        <f t="shared" si="7"/>
        <v>66.666666666666671</v>
      </c>
      <c r="DL18" s="11">
        <f t="shared" si="7"/>
        <v>33.333333333333336</v>
      </c>
      <c r="DM18" s="11">
        <f t="shared" si="7"/>
        <v>66.666666666666671</v>
      </c>
      <c r="DN18" s="11">
        <f t="shared" si="7"/>
        <v>33.333333333333336</v>
      </c>
      <c r="DO18" s="11">
        <f t="shared" si="7"/>
        <v>0</v>
      </c>
      <c r="DP18" s="11">
        <f t="shared" si="7"/>
        <v>66.666666666666671</v>
      </c>
      <c r="DQ18" s="11">
        <f t="shared" si="7"/>
        <v>33.333333333333336</v>
      </c>
      <c r="DR18" s="11">
        <f t="shared" si="7"/>
        <v>0</v>
      </c>
      <c r="DS18" s="11">
        <f t="shared" si="7"/>
        <v>0</v>
      </c>
      <c r="DT18" s="11">
        <f t="shared" si="7"/>
        <v>66.666666666666671</v>
      </c>
      <c r="DU18" s="11">
        <f t="shared" si="7"/>
        <v>33.333333333333336</v>
      </c>
      <c r="DV18" s="11">
        <f t="shared" si="7"/>
        <v>33.333333333333336</v>
      </c>
      <c r="DW18" s="11">
        <f t="shared" si="7"/>
        <v>66.666666666666671</v>
      </c>
      <c r="DX18" s="11">
        <f t="shared" si="7"/>
        <v>0</v>
      </c>
      <c r="DY18" s="11">
        <f t="shared" si="7"/>
        <v>66.666666666666671</v>
      </c>
      <c r="DZ18" s="11">
        <f t="shared" si="7"/>
        <v>33.333333333333336</v>
      </c>
      <c r="EA18" s="11">
        <f t="shared" si="7"/>
        <v>0</v>
      </c>
      <c r="EB18" s="11">
        <f t="shared" ref="EB18:FK18" si="8">EB17/3%</f>
        <v>0</v>
      </c>
      <c r="EC18" s="11">
        <f t="shared" si="8"/>
        <v>66.666666666666671</v>
      </c>
      <c r="ED18" s="11">
        <f t="shared" si="8"/>
        <v>33.333333333333336</v>
      </c>
      <c r="EE18" s="11">
        <f t="shared" si="8"/>
        <v>66.666666666666671</v>
      </c>
      <c r="EF18" s="11">
        <f t="shared" si="8"/>
        <v>33.333333333333336</v>
      </c>
      <c r="EG18" s="11">
        <f t="shared" si="8"/>
        <v>0</v>
      </c>
      <c r="EH18" s="11">
        <f t="shared" si="8"/>
        <v>0</v>
      </c>
      <c r="EI18" s="11">
        <f t="shared" si="8"/>
        <v>33.333333333333336</v>
      </c>
      <c r="EJ18" s="11">
        <f t="shared" si="8"/>
        <v>66.666666666666671</v>
      </c>
      <c r="EK18" s="11">
        <f t="shared" si="8"/>
        <v>33.333333333333336</v>
      </c>
      <c r="EL18" s="11">
        <f t="shared" si="8"/>
        <v>66.666666666666671</v>
      </c>
      <c r="EM18" s="11">
        <f t="shared" si="8"/>
        <v>0</v>
      </c>
      <c r="EN18" s="11">
        <f t="shared" si="8"/>
        <v>33.333333333333336</v>
      </c>
      <c r="EO18" s="11">
        <f t="shared" si="8"/>
        <v>66.666666666666671</v>
      </c>
      <c r="EP18" s="11">
        <f t="shared" si="8"/>
        <v>0</v>
      </c>
      <c r="EQ18" s="11">
        <f t="shared" si="8"/>
        <v>33.333333333333336</v>
      </c>
      <c r="ER18" s="11">
        <f t="shared" si="8"/>
        <v>66.666666666666671</v>
      </c>
      <c r="ES18" s="11">
        <f t="shared" si="8"/>
        <v>0</v>
      </c>
      <c r="ET18" s="11">
        <f t="shared" si="8"/>
        <v>0</v>
      </c>
      <c r="EU18" s="11">
        <f t="shared" si="8"/>
        <v>100</v>
      </c>
      <c r="EV18" s="11">
        <f t="shared" si="8"/>
        <v>0</v>
      </c>
      <c r="EW18" s="11">
        <f t="shared" si="8"/>
        <v>100</v>
      </c>
      <c r="EX18" s="11">
        <f t="shared" si="8"/>
        <v>0</v>
      </c>
      <c r="EY18" s="11">
        <f t="shared" si="8"/>
        <v>0</v>
      </c>
      <c r="EZ18" s="11">
        <f t="shared" si="8"/>
        <v>33.333333333333336</v>
      </c>
      <c r="FA18" s="11">
        <f t="shared" si="8"/>
        <v>66.666666666666671</v>
      </c>
      <c r="FB18" s="11">
        <f t="shared" si="8"/>
        <v>0</v>
      </c>
      <c r="FC18" s="11">
        <f t="shared" si="8"/>
        <v>0</v>
      </c>
      <c r="FD18" s="11">
        <f t="shared" si="8"/>
        <v>66.666666666666671</v>
      </c>
      <c r="FE18" s="11">
        <f t="shared" si="8"/>
        <v>33.333333333333336</v>
      </c>
      <c r="FF18" s="11">
        <f t="shared" si="8"/>
        <v>33.333333333333336</v>
      </c>
      <c r="FG18" s="11">
        <f t="shared" si="8"/>
        <v>66.666666666666671</v>
      </c>
      <c r="FH18" s="11">
        <f t="shared" si="8"/>
        <v>0</v>
      </c>
      <c r="FI18" s="11">
        <f t="shared" si="8"/>
        <v>0</v>
      </c>
      <c r="FJ18" s="11">
        <f t="shared" si="8"/>
        <v>33.333333333333336</v>
      </c>
      <c r="FK18" s="11">
        <f t="shared" si="8"/>
        <v>66.666666666666671</v>
      </c>
    </row>
    <row r="20" spans="1:167" x14ac:dyDescent="0.25">
      <c r="B20" t="s">
        <v>813</v>
      </c>
    </row>
    <row r="21" spans="1:167" x14ac:dyDescent="0.25">
      <c r="B21" t="s">
        <v>814</v>
      </c>
      <c r="C21" t="s">
        <v>827</v>
      </c>
      <c r="D21" s="22">
        <f>(C18+F18+I18+L18+O18)/5</f>
        <v>33.333333333333336</v>
      </c>
      <c r="E21" t="s">
        <v>1395</v>
      </c>
    </row>
    <row r="22" spans="1:167" x14ac:dyDescent="0.25">
      <c r="B22" t="s">
        <v>815</v>
      </c>
      <c r="C22" t="s">
        <v>827</v>
      </c>
      <c r="D22">
        <f>(D18+G18+J18+M18+P18)/5</f>
        <v>33.333333333333336</v>
      </c>
      <c r="E22">
        <f t="shared" ref="E22:E39" si="9">D22/100*3</f>
        <v>1</v>
      </c>
    </row>
    <row r="23" spans="1:167" x14ac:dyDescent="0.25">
      <c r="B23" t="s">
        <v>816</v>
      </c>
      <c r="C23" t="s">
        <v>827</v>
      </c>
      <c r="D23">
        <f>(E18+H18+K18+N18+Q18)/5</f>
        <v>33.333333333333336</v>
      </c>
      <c r="E23">
        <f t="shared" si="9"/>
        <v>1</v>
      </c>
    </row>
    <row r="24" spans="1:167" x14ac:dyDescent="0.25">
      <c r="D24" s="33">
        <f>SUM(D21:D23)</f>
        <v>100</v>
      </c>
      <c r="E24" s="34">
        <f t="shared" si="9"/>
        <v>3</v>
      </c>
    </row>
    <row r="25" spans="1:167" x14ac:dyDescent="0.25">
      <c r="B25" t="s">
        <v>814</v>
      </c>
      <c r="C25" t="s">
        <v>828</v>
      </c>
      <c r="D25">
        <f>(R18+U18+X18+AA18+AD18+AG18+AJ18+AM18+AP18+AS18+AV18+AY18+BB18+BE18+BH18)/15</f>
        <v>8.8888888888888893</v>
      </c>
      <c r="E25">
        <f t="shared" si="9"/>
        <v>0.26666666666666666</v>
      </c>
    </row>
    <row r="26" spans="1:167" x14ac:dyDescent="0.25">
      <c r="B26" t="s">
        <v>815</v>
      </c>
      <c r="C26" t="s">
        <v>828</v>
      </c>
      <c r="D26">
        <f>(S18+V18+Y18+AB18+AE18+AH18+AK18+AN18+AQ18+AT18+AW18+AZ18+BC18+BF18+BI18)/15</f>
        <v>59.999999999999993</v>
      </c>
      <c r="E26">
        <f t="shared" si="9"/>
        <v>1.7999999999999998</v>
      </c>
    </row>
    <row r="27" spans="1:167" x14ac:dyDescent="0.25">
      <c r="B27" t="s">
        <v>816</v>
      </c>
      <c r="C27" t="s">
        <v>828</v>
      </c>
      <c r="D27">
        <f>(T18+W18+Z18+AC18+AF18+AI18+AL18+AO18+AR18+AU18+AX18+BA18+BD18+BG18+BJ18)/15</f>
        <v>31.111111111111104</v>
      </c>
      <c r="E27">
        <f t="shared" si="9"/>
        <v>0.93333333333333313</v>
      </c>
    </row>
    <row r="28" spans="1:167" x14ac:dyDescent="0.25">
      <c r="D28">
        <f>SUM(D25:D27)</f>
        <v>99.999999999999986</v>
      </c>
      <c r="E28">
        <f t="shared" si="9"/>
        <v>2.9999999999999996</v>
      </c>
    </row>
    <row r="29" spans="1:167" x14ac:dyDescent="0.25">
      <c r="B29" t="s">
        <v>814</v>
      </c>
      <c r="C29" t="s">
        <v>829</v>
      </c>
      <c r="D29">
        <f>(BK18+BN18+BQ18+BT18+BW18)/5</f>
        <v>6.666666666666667</v>
      </c>
      <c r="E29">
        <f t="shared" si="9"/>
        <v>0.2</v>
      </c>
    </row>
    <row r="30" spans="1:167" x14ac:dyDescent="0.25">
      <c r="B30" t="s">
        <v>815</v>
      </c>
      <c r="C30" t="s">
        <v>829</v>
      </c>
      <c r="D30">
        <f>(BL18+BO18+BR18+BU18+BX18)/5</f>
        <v>80</v>
      </c>
      <c r="E30">
        <f t="shared" si="9"/>
        <v>2.4000000000000004</v>
      </c>
    </row>
    <row r="31" spans="1:167" x14ac:dyDescent="0.25">
      <c r="B31" t="s">
        <v>816</v>
      </c>
      <c r="C31" t="s">
        <v>829</v>
      </c>
      <c r="D31">
        <f>(BM18+BP18+BS18+BV18+BY18)/5</f>
        <v>13.333333333333334</v>
      </c>
      <c r="E31">
        <f t="shared" si="9"/>
        <v>0.4</v>
      </c>
    </row>
    <row r="32" spans="1:167" x14ac:dyDescent="0.25">
      <c r="D32">
        <f>SUM(D29:D31)</f>
        <v>100</v>
      </c>
      <c r="E32">
        <f>SUM(E29:E31)</f>
        <v>3.0000000000000004</v>
      </c>
    </row>
    <row r="33" spans="2:5" x14ac:dyDescent="0.25">
      <c r="B33" t="s">
        <v>814</v>
      </c>
      <c r="C33" t="s">
        <v>830</v>
      </c>
      <c r="D33">
        <f>(BZ18+CC18+CF18+CI18+CL18+CO18+CR18+CU18+CX18+DA18+DD18+DG18+DJ18+DM18+DP18+DS18+DV18+DY18+EB18+EE18+EH18+EK18+EN18+EQ18+ET18)/25</f>
        <v>18.666666666666664</v>
      </c>
      <c r="E33">
        <f t="shared" si="9"/>
        <v>0.55999999999999994</v>
      </c>
    </row>
    <row r="34" spans="2:5" x14ac:dyDescent="0.25">
      <c r="B34" t="s">
        <v>815</v>
      </c>
      <c r="C34" t="s">
        <v>830</v>
      </c>
      <c r="D34">
        <f>(CA18+CD18+CG18+CJ18+CM18+CP18+CS18+CV18+CY18+DB18+DE18+DH18+DK18+DN18+DQ18+DT18+DW18+DZ18+EC18+EF18+EI18+EL18+EO18+ER18+EU18)/25</f>
        <v>60</v>
      </c>
      <c r="E34">
        <f t="shared" si="9"/>
        <v>1.7999999999999998</v>
      </c>
    </row>
    <row r="35" spans="2:5" x14ac:dyDescent="0.25">
      <c r="B35" t="s">
        <v>816</v>
      </c>
      <c r="C35" t="s">
        <v>830</v>
      </c>
      <c r="D35">
        <f>(CB18+CE18+CH18+CK18+CN18+CQ18+CT18+CW18+CZ18+DC18+DF18+DI18+DL18+DO18+DR18+DU18+DX18+EA18+ED18+EG18+EJ18+EM18+EP18+ES18+EV18)/25</f>
        <v>21.333333333333329</v>
      </c>
      <c r="E35">
        <f t="shared" si="9"/>
        <v>0.6399999999999999</v>
      </c>
    </row>
    <row r="36" spans="2:5" x14ac:dyDescent="0.25">
      <c r="D36">
        <f>SUM(D33:D35)</f>
        <v>99.999999999999986</v>
      </c>
      <c r="E36">
        <f t="shared" si="9"/>
        <v>2.9999999999999996</v>
      </c>
    </row>
    <row r="37" spans="2:5" x14ac:dyDescent="0.25">
      <c r="B37" t="s">
        <v>814</v>
      </c>
      <c r="C37" t="s">
        <v>831</v>
      </c>
      <c r="D37">
        <f>(EW18+EZ18+FC18+FF18+FI18)/5</f>
        <v>33.333333333333336</v>
      </c>
      <c r="E37">
        <f t="shared" si="9"/>
        <v>1</v>
      </c>
    </row>
    <row r="38" spans="2:5" x14ac:dyDescent="0.25">
      <c r="B38" t="s">
        <v>815</v>
      </c>
      <c r="C38" t="s">
        <v>831</v>
      </c>
      <c r="D38">
        <f>(EX18+FA18+FD18+FG18+FJ18)/5</f>
        <v>46.666666666666671</v>
      </c>
      <c r="E38">
        <f t="shared" si="9"/>
        <v>1.4000000000000001</v>
      </c>
    </row>
    <row r="39" spans="2:5" x14ac:dyDescent="0.25">
      <c r="B39" t="s">
        <v>816</v>
      </c>
      <c r="C39" t="s">
        <v>831</v>
      </c>
      <c r="D39">
        <f>(EY18+FB18+FE18+FH18+FK18)/5</f>
        <v>20</v>
      </c>
      <c r="E39">
        <f t="shared" si="9"/>
        <v>0.60000000000000009</v>
      </c>
    </row>
    <row r="40" spans="2:5" ht="39" customHeight="1" x14ac:dyDescent="0.25">
      <c r="D40">
        <f>SUM(D37:D39)</f>
        <v>100</v>
      </c>
      <c r="E40">
        <f>SUM(E30:E32)</f>
        <v>5.8000000000000007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7:B17"/>
    <mergeCell ref="A18:B1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7"/>
  <sheetViews>
    <sheetView tabSelected="1" topLeftCell="A11" workbookViewId="0">
      <pane ySplit="1" topLeftCell="A21" activePane="bottomLeft" state="frozen"/>
      <selection activeCell="A11" sqref="A11"/>
      <selection pane="bottomLeft" activeCell="F21" sqref="F21"/>
    </sheetView>
  </sheetViews>
  <sheetFormatPr defaultRowHeight="15" x14ac:dyDescent="0.25"/>
  <cols>
    <col min="2" max="2" width="32.140625" customWidth="1"/>
  </cols>
  <sheetData>
    <row r="1" spans="1:230" ht="15.75" x14ac:dyDescent="0.25">
      <c r="A1" s="6" t="s">
        <v>154</v>
      </c>
      <c r="B1" s="15" t="s">
        <v>435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30" ht="15.75" x14ac:dyDescent="0.25">
      <c r="A2" s="49" t="s">
        <v>1385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7"/>
      <c r="V2" s="7"/>
      <c r="W2" s="7"/>
      <c r="X2" s="7"/>
      <c r="Y2" s="7"/>
      <c r="Z2" s="7"/>
      <c r="AA2" s="7"/>
      <c r="AB2" s="7"/>
    </row>
    <row r="3" spans="1:23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30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37" t="s">
        <v>2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48" t="s">
        <v>88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55" t="s">
        <v>115</v>
      </c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7"/>
      <c r="GA4" s="50" t="s">
        <v>138</v>
      </c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</row>
    <row r="5" spans="1:230" ht="13.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 t="s">
        <v>56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 t="s">
        <v>3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 t="s">
        <v>331</v>
      </c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 t="s">
        <v>332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 t="s">
        <v>159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6" t="s">
        <v>116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174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 t="s">
        <v>174</v>
      </c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 t="s">
        <v>117</v>
      </c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8" t="s">
        <v>139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30" ht="15.75" hidden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30" ht="15.75" hidden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30" ht="15.75" hidden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30" ht="15.75" hidden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30" ht="15.75" hidden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30" ht="15.75" x14ac:dyDescent="0.25">
      <c r="A11" s="46"/>
      <c r="B11" s="46"/>
      <c r="C11" s="40" t="s">
        <v>436</v>
      </c>
      <c r="D11" s="40" t="s">
        <v>5</v>
      </c>
      <c r="E11" s="40" t="s">
        <v>6</v>
      </c>
      <c r="F11" s="40" t="s">
        <v>437</v>
      </c>
      <c r="G11" s="40" t="s">
        <v>7</v>
      </c>
      <c r="H11" s="40" t="s">
        <v>8</v>
      </c>
      <c r="I11" s="40" t="s">
        <v>493</v>
      </c>
      <c r="J11" s="40" t="s">
        <v>9</v>
      </c>
      <c r="K11" s="40" t="s">
        <v>10</v>
      </c>
      <c r="L11" s="40" t="s">
        <v>438</v>
      </c>
      <c r="M11" s="40" t="s">
        <v>9</v>
      </c>
      <c r="N11" s="40" t="s">
        <v>10</v>
      </c>
      <c r="O11" s="40" t="s">
        <v>439</v>
      </c>
      <c r="P11" s="40" t="s">
        <v>11</v>
      </c>
      <c r="Q11" s="40" t="s">
        <v>4</v>
      </c>
      <c r="R11" s="40" t="s">
        <v>440</v>
      </c>
      <c r="S11" s="40" t="s">
        <v>6</v>
      </c>
      <c r="T11" s="40" t="s">
        <v>12</v>
      </c>
      <c r="U11" s="40" t="s">
        <v>441</v>
      </c>
      <c r="V11" s="40"/>
      <c r="W11" s="40"/>
      <c r="X11" s="40" t="s">
        <v>442</v>
      </c>
      <c r="Y11" s="40"/>
      <c r="Z11" s="40"/>
      <c r="AA11" s="40" t="s">
        <v>494</v>
      </c>
      <c r="AB11" s="40"/>
      <c r="AC11" s="40"/>
      <c r="AD11" s="40" t="s">
        <v>443</v>
      </c>
      <c r="AE11" s="40"/>
      <c r="AF11" s="40"/>
      <c r="AG11" s="40" t="s">
        <v>444</v>
      </c>
      <c r="AH11" s="40"/>
      <c r="AI11" s="40"/>
      <c r="AJ11" s="40" t="s">
        <v>445</v>
      </c>
      <c r="AK11" s="40"/>
      <c r="AL11" s="40"/>
      <c r="AM11" s="38" t="s">
        <v>446</v>
      </c>
      <c r="AN11" s="38"/>
      <c r="AO11" s="38"/>
      <c r="AP11" s="40" t="s">
        <v>447</v>
      </c>
      <c r="AQ11" s="40"/>
      <c r="AR11" s="40"/>
      <c r="AS11" s="40" t="s">
        <v>448</v>
      </c>
      <c r="AT11" s="40"/>
      <c r="AU11" s="40"/>
      <c r="AV11" s="40" t="s">
        <v>449</v>
      </c>
      <c r="AW11" s="40"/>
      <c r="AX11" s="40"/>
      <c r="AY11" s="40" t="s">
        <v>450</v>
      </c>
      <c r="AZ11" s="40"/>
      <c r="BA11" s="40"/>
      <c r="BB11" s="40" t="s">
        <v>451</v>
      </c>
      <c r="BC11" s="40"/>
      <c r="BD11" s="40"/>
      <c r="BE11" s="38" t="s">
        <v>495</v>
      </c>
      <c r="BF11" s="38"/>
      <c r="BG11" s="38"/>
      <c r="BH11" s="38" t="s">
        <v>452</v>
      </c>
      <c r="BI11" s="38"/>
      <c r="BJ11" s="38"/>
      <c r="BK11" s="40" t="s">
        <v>453</v>
      </c>
      <c r="BL11" s="40"/>
      <c r="BM11" s="40"/>
      <c r="BN11" s="40" t="s">
        <v>454</v>
      </c>
      <c r="BO11" s="40"/>
      <c r="BP11" s="40"/>
      <c r="BQ11" s="38" t="s">
        <v>455</v>
      </c>
      <c r="BR11" s="38"/>
      <c r="BS11" s="38"/>
      <c r="BT11" s="40" t="s">
        <v>456</v>
      </c>
      <c r="BU11" s="40"/>
      <c r="BV11" s="40"/>
      <c r="BW11" s="38" t="s">
        <v>457</v>
      </c>
      <c r="BX11" s="38"/>
      <c r="BY11" s="38"/>
      <c r="BZ11" s="38" t="s">
        <v>458</v>
      </c>
      <c r="CA11" s="38"/>
      <c r="CB11" s="38"/>
      <c r="CC11" s="38" t="s">
        <v>496</v>
      </c>
      <c r="CD11" s="38"/>
      <c r="CE11" s="38"/>
      <c r="CF11" s="38" t="s">
        <v>459</v>
      </c>
      <c r="CG11" s="38"/>
      <c r="CH11" s="38"/>
      <c r="CI11" s="38" t="s">
        <v>460</v>
      </c>
      <c r="CJ11" s="38"/>
      <c r="CK11" s="38"/>
      <c r="CL11" s="38" t="s">
        <v>461</v>
      </c>
      <c r="CM11" s="38"/>
      <c r="CN11" s="38"/>
      <c r="CO11" s="38" t="s">
        <v>462</v>
      </c>
      <c r="CP11" s="38"/>
      <c r="CQ11" s="38"/>
      <c r="CR11" s="38" t="s">
        <v>463</v>
      </c>
      <c r="CS11" s="38"/>
      <c r="CT11" s="38"/>
      <c r="CU11" s="38" t="s">
        <v>497</v>
      </c>
      <c r="CV11" s="38"/>
      <c r="CW11" s="38"/>
      <c r="CX11" s="38" t="s">
        <v>464</v>
      </c>
      <c r="CY11" s="38"/>
      <c r="CZ11" s="38"/>
      <c r="DA11" s="38" t="s">
        <v>465</v>
      </c>
      <c r="DB11" s="38"/>
      <c r="DC11" s="38"/>
      <c r="DD11" s="38" t="s">
        <v>466</v>
      </c>
      <c r="DE11" s="38"/>
      <c r="DF11" s="38"/>
      <c r="DG11" s="38" t="s">
        <v>467</v>
      </c>
      <c r="DH11" s="38"/>
      <c r="DI11" s="38"/>
      <c r="DJ11" s="38" t="s">
        <v>468</v>
      </c>
      <c r="DK11" s="38"/>
      <c r="DL11" s="38"/>
      <c r="DM11" s="38" t="s">
        <v>469</v>
      </c>
      <c r="DN11" s="38"/>
      <c r="DO11" s="38"/>
      <c r="DP11" s="38" t="s">
        <v>470</v>
      </c>
      <c r="DQ11" s="38"/>
      <c r="DR11" s="38"/>
      <c r="DS11" s="38" t="s">
        <v>471</v>
      </c>
      <c r="DT11" s="38"/>
      <c r="DU11" s="38"/>
      <c r="DV11" s="38" t="s">
        <v>472</v>
      </c>
      <c r="DW11" s="38"/>
      <c r="DX11" s="38"/>
      <c r="DY11" s="38" t="s">
        <v>498</v>
      </c>
      <c r="DZ11" s="38"/>
      <c r="EA11" s="38"/>
      <c r="EB11" s="38" t="s">
        <v>473</v>
      </c>
      <c r="EC11" s="38"/>
      <c r="ED11" s="38"/>
      <c r="EE11" s="38" t="s">
        <v>474</v>
      </c>
      <c r="EF11" s="38"/>
      <c r="EG11" s="38"/>
      <c r="EH11" s="38" t="s">
        <v>475</v>
      </c>
      <c r="EI11" s="38"/>
      <c r="EJ11" s="38"/>
      <c r="EK11" s="38" t="s">
        <v>476</v>
      </c>
      <c r="EL11" s="38"/>
      <c r="EM11" s="38"/>
      <c r="EN11" s="38" t="s">
        <v>477</v>
      </c>
      <c r="EO11" s="38"/>
      <c r="EP11" s="38"/>
      <c r="EQ11" s="38" t="s">
        <v>478</v>
      </c>
      <c r="ER11" s="38"/>
      <c r="ES11" s="38"/>
      <c r="ET11" s="38" t="s">
        <v>479</v>
      </c>
      <c r="EU11" s="38"/>
      <c r="EV11" s="38"/>
      <c r="EW11" s="38" t="s">
        <v>480</v>
      </c>
      <c r="EX11" s="38"/>
      <c r="EY11" s="38"/>
      <c r="EZ11" s="38" t="s">
        <v>481</v>
      </c>
      <c r="FA11" s="38"/>
      <c r="FB11" s="38"/>
      <c r="FC11" s="38" t="s">
        <v>499</v>
      </c>
      <c r="FD11" s="38"/>
      <c r="FE11" s="38"/>
      <c r="FF11" s="38" t="s">
        <v>482</v>
      </c>
      <c r="FG11" s="38"/>
      <c r="FH11" s="38"/>
      <c r="FI11" s="38" t="s">
        <v>483</v>
      </c>
      <c r="FJ11" s="38"/>
      <c r="FK11" s="38"/>
      <c r="FL11" s="38" t="s">
        <v>484</v>
      </c>
      <c r="FM11" s="38"/>
      <c r="FN11" s="38"/>
      <c r="FO11" s="38" t="s">
        <v>485</v>
      </c>
      <c r="FP11" s="38"/>
      <c r="FQ11" s="38"/>
      <c r="FR11" s="38" t="s">
        <v>486</v>
      </c>
      <c r="FS11" s="38"/>
      <c r="FT11" s="38"/>
      <c r="FU11" s="38" t="s">
        <v>487</v>
      </c>
      <c r="FV11" s="38"/>
      <c r="FW11" s="38"/>
      <c r="FX11" s="38" t="s">
        <v>500</v>
      </c>
      <c r="FY11" s="38"/>
      <c r="FZ11" s="38"/>
      <c r="GA11" s="38" t="s">
        <v>488</v>
      </c>
      <c r="GB11" s="38"/>
      <c r="GC11" s="38"/>
      <c r="GD11" s="38" t="s">
        <v>489</v>
      </c>
      <c r="GE11" s="38"/>
      <c r="GF11" s="38"/>
      <c r="GG11" s="38" t="s">
        <v>501</v>
      </c>
      <c r="GH11" s="38"/>
      <c r="GI11" s="38"/>
      <c r="GJ11" s="38" t="s">
        <v>490</v>
      </c>
      <c r="GK11" s="38"/>
      <c r="GL11" s="38"/>
      <c r="GM11" s="38" t="s">
        <v>491</v>
      </c>
      <c r="GN11" s="38"/>
      <c r="GO11" s="38"/>
      <c r="GP11" s="38" t="s">
        <v>492</v>
      </c>
      <c r="GQ11" s="38"/>
      <c r="GR11" s="38"/>
    </row>
    <row r="12" spans="1:230" ht="85.5" customHeight="1" x14ac:dyDescent="0.25">
      <c r="A12" s="46"/>
      <c r="B12" s="46"/>
      <c r="C12" s="45" t="s">
        <v>1055</v>
      </c>
      <c r="D12" s="45"/>
      <c r="E12" s="45"/>
      <c r="F12" s="45" t="s">
        <v>1058</v>
      </c>
      <c r="G12" s="45"/>
      <c r="H12" s="45"/>
      <c r="I12" s="45" t="s">
        <v>1061</v>
      </c>
      <c r="J12" s="45"/>
      <c r="K12" s="45"/>
      <c r="L12" s="45" t="s">
        <v>538</v>
      </c>
      <c r="M12" s="45"/>
      <c r="N12" s="45"/>
      <c r="O12" s="45" t="s">
        <v>1064</v>
      </c>
      <c r="P12" s="45"/>
      <c r="Q12" s="45"/>
      <c r="R12" s="45" t="s">
        <v>1067</v>
      </c>
      <c r="S12" s="45"/>
      <c r="T12" s="45"/>
      <c r="U12" s="45" t="s">
        <v>1071</v>
      </c>
      <c r="V12" s="45"/>
      <c r="W12" s="45"/>
      <c r="X12" s="45" t="s">
        <v>539</v>
      </c>
      <c r="Y12" s="45"/>
      <c r="Z12" s="45"/>
      <c r="AA12" s="45" t="s">
        <v>540</v>
      </c>
      <c r="AB12" s="45"/>
      <c r="AC12" s="45"/>
      <c r="AD12" s="45" t="s">
        <v>541</v>
      </c>
      <c r="AE12" s="45"/>
      <c r="AF12" s="45"/>
      <c r="AG12" s="45" t="s">
        <v>1076</v>
      </c>
      <c r="AH12" s="45"/>
      <c r="AI12" s="45"/>
      <c r="AJ12" s="45" t="s">
        <v>542</v>
      </c>
      <c r="AK12" s="45"/>
      <c r="AL12" s="45"/>
      <c r="AM12" s="45" t="s">
        <v>543</v>
      </c>
      <c r="AN12" s="45"/>
      <c r="AO12" s="45"/>
      <c r="AP12" s="45" t="s">
        <v>544</v>
      </c>
      <c r="AQ12" s="45"/>
      <c r="AR12" s="45"/>
      <c r="AS12" s="45" t="s">
        <v>1079</v>
      </c>
      <c r="AT12" s="45"/>
      <c r="AU12" s="45"/>
      <c r="AV12" s="45" t="s">
        <v>1329</v>
      </c>
      <c r="AW12" s="45"/>
      <c r="AX12" s="45"/>
      <c r="AY12" s="45" t="s">
        <v>545</v>
      </c>
      <c r="AZ12" s="45"/>
      <c r="BA12" s="45"/>
      <c r="BB12" s="45" t="s">
        <v>529</v>
      </c>
      <c r="BC12" s="45"/>
      <c r="BD12" s="45"/>
      <c r="BE12" s="45" t="s">
        <v>546</v>
      </c>
      <c r="BF12" s="45"/>
      <c r="BG12" s="45"/>
      <c r="BH12" s="45" t="s">
        <v>1085</v>
      </c>
      <c r="BI12" s="45"/>
      <c r="BJ12" s="45"/>
      <c r="BK12" s="45" t="s">
        <v>547</v>
      </c>
      <c r="BL12" s="45"/>
      <c r="BM12" s="45"/>
      <c r="BN12" s="45" t="s">
        <v>548</v>
      </c>
      <c r="BO12" s="45"/>
      <c r="BP12" s="45"/>
      <c r="BQ12" s="45" t="s">
        <v>549</v>
      </c>
      <c r="BR12" s="45"/>
      <c r="BS12" s="45"/>
      <c r="BT12" s="45" t="s">
        <v>550</v>
      </c>
      <c r="BU12" s="45"/>
      <c r="BV12" s="45"/>
      <c r="BW12" s="45" t="s">
        <v>1092</v>
      </c>
      <c r="BX12" s="45"/>
      <c r="BY12" s="45"/>
      <c r="BZ12" s="45" t="s">
        <v>557</v>
      </c>
      <c r="CA12" s="45"/>
      <c r="CB12" s="45"/>
      <c r="CC12" s="45" t="s">
        <v>1096</v>
      </c>
      <c r="CD12" s="45"/>
      <c r="CE12" s="45"/>
      <c r="CF12" s="45" t="s">
        <v>558</v>
      </c>
      <c r="CG12" s="45"/>
      <c r="CH12" s="45"/>
      <c r="CI12" s="45" t="s">
        <v>559</v>
      </c>
      <c r="CJ12" s="45"/>
      <c r="CK12" s="45"/>
      <c r="CL12" s="45" t="s">
        <v>560</v>
      </c>
      <c r="CM12" s="45"/>
      <c r="CN12" s="45"/>
      <c r="CO12" s="45" t="s">
        <v>603</v>
      </c>
      <c r="CP12" s="45"/>
      <c r="CQ12" s="45"/>
      <c r="CR12" s="45" t="s">
        <v>600</v>
      </c>
      <c r="CS12" s="45"/>
      <c r="CT12" s="45"/>
      <c r="CU12" s="45" t="s">
        <v>604</v>
      </c>
      <c r="CV12" s="45"/>
      <c r="CW12" s="45"/>
      <c r="CX12" s="45" t="s">
        <v>601</v>
      </c>
      <c r="CY12" s="45"/>
      <c r="CZ12" s="45"/>
      <c r="DA12" s="45" t="s">
        <v>602</v>
      </c>
      <c r="DB12" s="45"/>
      <c r="DC12" s="45"/>
      <c r="DD12" s="45" t="s">
        <v>1108</v>
      </c>
      <c r="DE12" s="45"/>
      <c r="DF12" s="45"/>
      <c r="DG12" s="45" t="s">
        <v>1111</v>
      </c>
      <c r="DH12" s="45"/>
      <c r="DI12" s="45"/>
      <c r="DJ12" s="45" t="s">
        <v>605</v>
      </c>
      <c r="DK12" s="45"/>
      <c r="DL12" s="45"/>
      <c r="DM12" s="45" t="s">
        <v>1115</v>
      </c>
      <c r="DN12" s="45"/>
      <c r="DO12" s="45"/>
      <c r="DP12" s="45" t="s">
        <v>606</v>
      </c>
      <c r="DQ12" s="45"/>
      <c r="DR12" s="45"/>
      <c r="DS12" s="45" t="s">
        <v>607</v>
      </c>
      <c r="DT12" s="45"/>
      <c r="DU12" s="45"/>
      <c r="DV12" s="45" t="s">
        <v>1123</v>
      </c>
      <c r="DW12" s="45"/>
      <c r="DX12" s="45"/>
      <c r="DY12" s="45" t="s">
        <v>608</v>
      </c>
      <c r="DZ12" s="45"/>
      <c r="EA12" s="45"/>
      <c r="EB12" s="45" t="s">
        <v>609</v>
      </c>
      <c r="EC12" s="45"/>
      <c r="ED12" s="45"/>
      <c r="EE12" s="45" t="s">
        <v>610</v>
      </c>
      <c r="EF12" s="45"/>
      <c r="EG12" s="45"/>
      <c r="EH12" s="45" t="s">
        <v>611</v>
      </c>
      <c r="EI12" s="45"/>
      <c r="EJ12" s="45"/>
      <c r="EK12" s="59" t="s">
        <v>612</v>
      </c>
      <c r="EL12" s="59"/>
      <c r="EM12" s="59"/>
      <c r="EN12" s="45" t="s">
        <v>1134</v>
      </c>
      <c r="EO12" s="45"/>
      <c r="EP12" s="45"/>
      <c r="EQ12" s="45" t="s">
        <v>613</v>
      </c>
      <c r="ER12" s="45"/>
      <c r="ES12" s="45"/>
      <c r="ET12" s="45" t="s">
        <v>614</v>
      </c>
      <c r="EU12" s="45"/>
      <c r="EV12" s="45"/>
      <c r="EW12" s="45" t="s">
        <v>1140</v>
      </c>
      <c r="EX12" s="45"/>
      <c r="EY12" s="45"/>
      <c r="EZ12" s="45" t="s">
        <v>616</v>
      </c>
      <c r="FA12" s="45"/>
      <c r="FB12" s="45"/>
      <c r="FC12" s="45" t="s">
        <v>617</v>
      </c>
      <c r="FD12" s="45"/>
      <c r="FE12" s="45"/>
      <c r="FF12" s="45" t="s">
        <v>615</v>
      </c>
      <c r="FG12" s="45"/>
      <c r="FH12" s="45"/>
      <c r="FI12" s="45" t="s">
        <v>1145</v>
      </c>
      <c r="FJ12" s="45"/>
      <c r="FK12" s="45"/>
      <c r="FL12" s="45" t="s">
        <v>618</v>
      </c>
      <c r="FM12" s="45"/>
      <c r="FN12" s="45"/>
      <c r="FO12" s="45" t="s">
        <v>1149</v>
      </c>
      <c r="FP12" s="45"/>
      <c r="FQ12" s="45"/>
      <c r="FR12" s="45" t="s">
        <v>620</v>
      </c>
      <c r="FS12" s="45"/>
      <c r="FT12" s="45"/>
      <c r="FU12" s="59" t="s">
        <v>1332</v>
      </c>
      <c r="FV12" s="59"/>
      <c r="FW12" s="59"/>
      <c r="FX12" s="45" t="s">
        <v>1333</v>
      </c>
      <c r="FY12" s="45"/>
      <c r="FZ12" s="45"/>
      <c r="GA12" s="45" t="s">
        <v>624</v>
      </c>
      <c r="GB12" s="45"/>
      <c r="GC12" s="45"/>
      <c r="GD12" s="45" t="s">
        <v>1155</v>
      </c>
      <c r="GE12" s="45"/>
      <c r="GF12" s="45"/>
      <c r="GG12" s="45" t="s">
        <v>627</v>
      </c>
      <c r="GH12" s="45"/>
      <c r="GI12" s="45"/>
      <c r="GJ12" s="45" t="s">
        <v>1161</v>
      </c>
      <c r="GK12" s="45"/>
      <c r="GL12" s="45"/>
      <c r="GM12" s="45" t="s">
        <v>1165</v>
      </c>
      <c r="GN12" s="45"/>
      <c r="GO12" s="45"/>
      <c r="GP12" s="45" t="s">
        <v>1334</v>
      </c>
      <c r="GQ12" s="45"/>
      <c r="GR12" s="45"/>
    </row>
    <row r="13" spans="1:230" ht="132" x14ac:dyDescent="0.25">
      <c r="A13" s="46"/>
      <c r="B13" s="46"/>
      <c r="C13" s="31" t="s">
        <v>1056</v>
      </c>
      <c r="D13" s="31" t="s">
        <v>1057</v>
      </c>
      <c r="E13" s="31" t="s">
        <v>32</v>
      </c>
      <c r="F13" s="31" t="s">
        <v>502</v>
      </c>
      <c r="G13" s="31" t="s">
        <v>1059</v>
      </c>
      <c r="H13" s="31" t="s">
        <v>1060</v>
      </c>
      <c r="I13" s="31" t="s">
        <v>333</v>
      </c>
      <c r="J13" s="31" t="s">
        <v>1062</v>
      </c>
      <c r="K13" s="31" t="s">
        <v>1063</v>
      </c>
      <c r="L13" s="31" t="s">
        <v>503</v>
      </c>
      <c r="M13" s="31" t="s">
        <v>504</v>
      </c>
      <c r="N13" s="31" t="s">
        <v>505</v>
      </c>
      <c r="O13" s="31" t="s">
        <v>1065</v>
      </c>
      <c r="P13" s="31" t="s">
        <v>1065</v>
      </c>
      <c r="Q13" s="31" t="s">
        <v>1066</v>
      </c>
      <c r="R13" s="31" t="s">
        <v>1068</v>
      </c>
      <c r="S13" s="31" t="s">
        <v>1069</v>
      </c>
      <c r="T13" s="31" t="s">
        <v>1070</v>
      </c>
      <c r="U13" s="31" t="s">
        <v>1072</v>
      </c>
      <c r="V13" s="31" t="s">
        <v>1073</v>
      </c>
      <c r="W13" s="31" t="s">
        <v>1074</v>
      </c>
      <c r="X13" s="31" t="s">
        <v>198</v>
      </c>
      <c r="Y13" s="31" t="s">
        <v>210</v>
      </c>
      <c r="Z13" s="31" t="s">
        <v>212</v>
      </c>
      <c r="AA13" s="31" t="s">
        <v>506</v>
      </c>
      <c r="AB13" s="31" t="s">
        <v>507</v>
      </c>
      <c r="AC13" s="31" t="s">
        <v>508</v>
      </c>
      <c r="AD13" s="31" t="s">
        <v>509</v>
      </c>
      <c r="AE13" s="31" t="s">
        <v>510</v>
      </c>
      <c r="AF13" s="31" t="s">
        <v>1075</v>
      </c>
      <c r="AG13" s="31" t="s">
        <v>515</v>
      </c>
      <c r="AH13" s="31" t="s">
        <v>516</v>
      </c>
      <c r="AI13" s="31" t="s">
        <v>1077</v>
      </c>
      <c r="AJ13" s="31" t="s">
        <v>216</v>
      </c>
      <c r="AK13" s="31" t="s">
        <v>1078</v>
      </c>
      <c r="AL13" s="31" t="s">
        <v>518</v>
      </c>
      <c r="AM13" s="31" t="s">
        <v>519</v>
      </c>
      <c r="AN13" s="31" t="s">
        <v>520</v>
      </c>
      <c r="AO13" s="31" t="s">
        <v>521</v>
      </c>
      <c r="AP13" s="31" t="s">
        <v>244</v>
      </c>
      <c r="AQ13" s="31" t="s">
        <v>888</v>
      </c>
      <c r="AR13" s="31" t="s">
        <v>245</v>
      </c>
      <c r="AS13" s="31" t="s">
        <v>1080</v>
      </c>
      <c r="AT13" s="31" t="s">
        <v>1081</v>
      </c>
      <c r="AU13" s="31" t="s">
        <v>87</v>
      </c>
      <c r="AV13" s="31" t="s">
        <v>525</v>
      </c>
      <c r="AW13" s="31" t="s">
        <v>526</v>
      </c>
      <c r="AX13" s="31" t="s">
        <v>527</v>
      </c>
      <c r="AY13" s="31" t="s">
        <v>528</v>
      </c>
      <c r="AZ13" s="31" t="s">
        <v>1082</v>
      </c>
      <c r="BA13" s="31" t="s">
        <v>193</v>
      </c>
      <c r="BB13" s="31" t="s">
        <v>1083</v>
      </c>
      <c r="BC13" s="31" t="s">
        <v>530</v>
      </c>
      <c r="BD13" s="31" t="s">
        <v>1084</v>
      </c>
      <c r="BE13" s="31" t="s">
        <v>84</v>
      </c>
      <c r="BF13" s="31" t="s">
        <v>531</v>
      </c>
      <c r="BG13" s="31" t="s">
        <v>205</v>
      </c>
      <c r="BH13" s="31" t="s">
        <v>1086</v>
      </c>
      <c r="BI13" s="31" t="s">
        <v>1087</v>
      </c>
      <c r="BJ13" s="31" t="s">
        <v>1088</v>
      </c>
      <c r="BK13" s="31" t="s">
        <v>354</v>
      </c>
      <c r="BL13" s="31" t="s">
        <v>522</v>
      </c>
      <c r="BM13" s="31" t="s">
        <v>523</v>
      </c>
      <c r="BN13" s="31" t="s">
        <v>349</v>
      </c>
      <c r="BO13" s="31" t="s">
        <v>68</v>
      </c>
      <c r="BP13" s="31" t="s">
        <v>1089</v>
      </c>
      <c r="BQ13" s="31" t="s">
        <v>69</v>
      </c>
      <c r="BR13" s="31" t="s">
        <v>1090</v>
      </c>
      <c r="BS13" s="31" t="s">
        <v>1091</v>
      </c>
      <c r="BT13" s="31" t="s">
        <v>535</v>
      </c>
      <c r="BU13" s="31" t="s">
        <v>536</v>
      </c>
      <c r="BV13" s="31" t="s">
        <v>537</v>
      </c>
      <c r="BW13" s="31" t="s">
        <v>1093</v>
      </c>
      <c r="BX13" s="31" t="s">
        <v>1094</v>
      </c>
      <c r="BY13" s="31" t="s">
        <v>1095</v>
      </c>
      <c r="BZ13" s="31" t="s">
        <v>220</v>
      </c>
      <c r="CA13" s="31" t="s">
        <v>221</v>
      </c>
      <c r="CB13" s="31" t="s">
        <v>551</v>
      </c>
      <c r="CC13" s="31" t="s">
        <v>1097</v>
      </c>
      <c r="CD13" s="31" t="s">
        <v>1098</v>
      </c>
      <c r="CE13" s="31" t="s">
        <v>1099</v>
      </c>
      <c r="CF13" s="31" t="s">
        <v>1100</v>
      </c>
      <c r="CG13" s="31" t="s">
        <v>1101</v>
      </c>
      <c r="CH13" s="31" t="s">
        <v>1102</v>
      </c>
      <c r="CI13" s="31" t="s">
        <v>552</v>
      </c>
      <c r="CJ13" s="31" t="s">
        <v>553</v>
      </c>
      <c r="CK13" s="31" t="s">
        <v>554</v>
      </c>
      <c r="CL13" s="31" t="s">
        <v>555</v>
      </c>
      <c r="CM13" s="31" t="s">
        <v>556</v>
      </c>
      <c r="CN13" s="31" t="s">
        <v>1103</v>
      </c>
      <c r="CO13" s="31" t="s">
        <v>1104</v>
      </c>
      <c r="CP13" s="31" t="s">
        <v>1105</v>
      </c>
      <c r="CQ13" s="31" t="s">
        <v>1106</v>
      </c>
      <c r="CR13" s="31" t="s">
        <v>233</v>
      </c>
      <c r="CS13" s="31" t="s">
        <v>1107</v>
      </c>
      <c r="CT13" s="31" t="s">
        <v>234</v>
      </c>
      <c r="CU13" s="31" t="s">
        <v>567</v>
      </c>
      <c r="CV13" s="31" t="s">
        <v>568</v>
      </c>
      <c r="CW13" s="31" t="s">
        <v>569</v>
      </c>
      <c r="CX13" s="31" t="s">
        <v>561</v>
      </c>
      <c r="CY13" s="31" t="s">
        <v>562</v>
      </c>
      <c r="CZ13" s="31" t="s">
        <v>563</v>
      </c>
      <c r="DA13" s="31" t="s">
        <v>564</v>
      </c>
      <c r="DB13" s="31" t="s">
        <v>565</v>
      </c>
      <c r="DC13" s="31" t="s">
        <v>566</v>
      </c>
      <c r="DD13" s="31" t="s">
        <v>570</v>
      </c>
      <c r="DE13" s="31" t="s">
        <v>1109</v>
      </c>
      <c r="DF13" s="31" t="s">
        <v>1110</v>
      </c>
      <c r="DG13" s="31" t="s">
        <v>574</v>
      </c>
      <c r="DH13" s="31" t="s">
        <v>575</v>
      </c>
      <c r="DI13" s="31" t="s">
        <v>1112</v>
      </c>
      <c r="DJ13" s="31" t="s">
        <v>1113</v>
      </c>
      <c r="DK13" s="31" t="s">
        <v>571</v>
      </c>
      <c r="DL13" s="31" t="s">
        <v>1114</v>
      </c>
      <c r="DM13" s="31" t="s">
        <v>572</v>
      </c>
      <c r="DN13" s="31" t="s">
        <v>1116</v>
      </c>
      <c r="DO13" s="31" t="s">
        <v>1117</v>
      </c>
      <c r="DP13" s="31" t="s">
        <v>573</v>
      </c>
      <c r="DQ13" s="31" t="s">
        <v>1118</v>
      </c>
      <c r="DR13" s="31" t="s">
        <v>1119</v>
      </c>
      <c r="DS13" s="31" t="s">
        <v>1120</v>
      </c>
      <c r="DT13" s="31" t="s">
        <v>1121</v>
      </c>
      <c r="DU13" s="31" t="s">
        <v>1122</v>
      </c>
      <c r="DV13" s="31" t="s">
        <v>1124</v>
      </c>
      <c r="DW13" s="31" t="s">
        <v>1125</v>
      </c>
      <c r="DX13" s="31" t="s">
        <v>1330</v>
      </c>
      <c r="DY13" s="31" t="s">
        <v>1126</v>
      </c>
      <c r="DZ13" s="31" t="s">
        <v>1331</v>
      </c>
      <c r="EA13" s="31" t="s">
        <v>1127</v>
      </c>
      <c r="EB13" s="31" t="s">
        <v>577</v>
      </c>
      <c r="EC13" s="31" t="s">
        <v>578</v>
      </c>
      <c r="ED13" s="31" t="s">
        <v>1128</v>
      </c>
      <c r="EE13" s="31" t="s">
        <v>405</v>
      </c>
      <c r="EF13" s="31" t="s">
        <v>579</v>
      </c>
      <c r="EG13" s="31" t="s">
        <v>1129</v>
      </c>
      <c r="EH13" s="31" t="s">
        <v>580</v>
      </c>
      <c r="EI13" s="31" t="s">
        <v>581</v>
      </c>
      <c r="EJ13" s="31" t="s">
        <v>1130</v>
      </c>
      <c r="EK13" s="31" t="s">
        <v>1131</v>
      </c>
      <c r="EL13" s="31" t="s">
        <v>1132</v>
      </c>
      <c r="EM13" s="31" t="s">
        <v>1133</v>
      </c>
      <c r="EN13" s="31" t="s">
        <v>582</v>
      </c>
      <c r="EO13" s="31" t="s">
        <v>583</v>
      </c>
      <c r="EP13" s="31" t="s">
        <v>1135</v>
      </c>
      <c r="EQ13" s="31" t="s">
        <v>584</v>
      </c>
      <c r="ER13" s="31" t="s">
        <v>585</v>
      </c>
      <c r="ES13" s="31" t="s">
        <v>1136</v>
      </c>
      <c r="ET13" s="31" t="s">
        <v>1137</v>
      </c>
      <c r="EU13" s="31" t="s">
        <v>1138</v>
      </c>
      <c r="EV13" s="31" t="s">
        <v>1139</v>
      </c>
      <c r="EW13" s="31" t="s">
        <v>1141</v>
      </c>
      <c r="EX13" s="31" t="s">
        <v>1142</v>
      </c>
      <c r="EY13" s="31" t="s">
        <v>1143</v>
      </c>
      <c r="EZ13" s="31" t="s">
        <v>244</v>
      </c>
      <c r="FA13" s="31" t="s">
        <v>252</v>
      </c>
      <c r="FB13" s="31" t="s">
        <v>245</v>
      </c>
      <c r="FC13" s="31" t="s">
        <v>589</v>
      </c>
      <c r="FD13" s="31" t="s">
        <v>590</v>
      </c>
      <c r="FE13" s="31" t="s">
        <v>1144</v>
      </c>
      <c r="FF13" s="31" t="s">
        <v>586</v>
      </c>
      <c r="FG13" s="31" t="s">
        <v>587</v>
      </c>
      <c r="FH13" s="31" t="s">
        <v>588</v>
      </c>
      <c r="FI13" s="31" t="s">
        <v>1146</v>
      </c>
      <c r="FJ13" s="31" t="s">
        <v>1147</v>
      </c>
      <c r="FK13" s="31" t="s">
        <v>1148</v>
      </c>
      <c r="FL13" s="31" t="s">
        <v>591</v>
      </c>
      <c r="FM13" s="31" t="s">
        <v>592</v>
      </c>
      <c r="FN13" s="31" t="s">
        <v>593</v>
      </c>
      <c r="FO13" s="31" t="s">
        <v>1150</v>
      </c>
      <c r="FP13" s="31" t="s">
        <v>1151</v>
      </c>
      <c r="FQ13" s="31" t="s">
        <v>1152</v>
      </c>
      <c r="FR13" s="31" t="s">
        <v>594</v>
      </c>
      <c r="FS13" s="31" t="s">
        <v>595</v>
      </c>
      <c r="FT13" s="31" t="s">
        <v>596</v>
      </c>
      <c r="FU13" s="31" t="s">
        <v>597</v>
      </c>
      <c r="FV13" s="31" t="s">
        <v>366</v>
      </c>
      <c r="FW13" s="31" t="s">
        <v>598</v>
      </c>
      <c r="FX13" s="31" t="s">
        <v>599</v>
      </c>
      <c r="FY13" s="31" t="s">
        <v>1153</v>
      </c>
      <c r="FZ13" s="31" t="s">
        <v>1154</v>
      </c>
      <c r="GA13" s="31" t="s">
        <v>621</v>
      </c>
      <c r="GB13" s="31" t="s">
        <v>622</v>
      </c>
      <c r="GC13" s="31" t="s">
        <v>623</v>
      </c>
      <c r="GD13" s="31" t="s">
        <v>1156</v>
      </c>
      <c r="GE13" s="31" t="s">
        <v>1157</v>
      </c>
      <c r="GF13" s="31" t="s">
        <v>1158</v>
      </c>
      <c r="GG13" s="31" t="s">
        <v>628</v>
      </c>
      <c r="GH13" s="31" t="s">
        <v>1159</v>
      </c>
      <c r="GI13" s="31" t="s">
        <v>1160</v>
      </c>
      <c r="GJ13" s="31" t="s">
        <v>1162</v>
      </c>
      <c r="GK13" s="31" t="s">
        <v>1163</v>
      </c>
      <c r="GL13" s="31" t="s">
        <v>1164</v>
      </c>
      <c r="GM13" s="31" t="s">
        <v>629</v>
      </c>
      <c r="GN13" s="31" t="s">
        <v>630</v>
      </c>
      <c r="GO13" s="31" t="s">
        <v>631</v>
      </c>
      <c r="GP13" s="31" t="s">
        <v>1166</v>
      </c>
      <c r="GQ13" s="31" t="s">
        <v>1167</v>
      </c>
      <c r="GR13" s="31" t="s">
        <v>1168</v>
      </c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</row>
    <row r="14" spans="1:230" ht="15.75" x14ac:dyDescent="0.25">
      <c r="A14" s="29">
        <v>1</v>
      </c>
      <c r="B14" s="14" t="s">
        <v>1386</v>
      </c>
      <c r="C14" s="5">
        <v>1</v>
      </c>
      <c r="D14" s="5"/>
      <c r="E14" s="5"/>
      <c r="F14" s="14">
        <v>1</v>
      </c>
      <c r="G14" s="14"/>
      <c r="H14" s="14"/>
      <c r="I14" s="14"/>
      <c r="J14" s="14">
        <v>1</v>
      </c>
      <c r="K14" s="14"/>
      <c r="L14" s="14">
        <v>1</v>
      </c>
      <c r="M14" s="14"/>
      <c r="N14" s="14"/>
      <c r="O14" s="14"/>
      <c r="P14" s="14">
        <v>1</v>
      </c>
      <c r="Q14" s="14"/>
      <c r="R14" s="14">
        <v>1</v>
      </c>
      <c r="S14" s="14"/>
      <c r="T14" s="14"/>
      <c r="U14" s="14"/>
      <c r="V14" s="14"/>
      <c r="W14" s="14">
        <v>1</v>
      </c>
      <c r="X14" s="14"/>
      <c r="Y14" s="14"/>
      <c r="Z14" s="18">
        <v>1</v>
      </c>
      <c r="AA14" s="18"/>
      <c r="AB14" s="18">
        <v>1</v>
      </c>
      <c r="AC14" s="14"/>
      <c r="AD14" s="14"/>
      <c r="AE14" s="14"/>
      <c r="AF14" s="14">
        <v>1</v>
      </c>
      <c r="AG14" s="14"/>
      <c r="AH14" s="14">
        <v>1</v>
      </c>
      <c r="AI14" s="14"/>
      <c r="AJ14" s="14"/>
      <c r="AK14" s="14">
        <v>1</v>
      </c>
      <c r="AL14" s="14"/>
      <c r="AM14" s="18"/>
      <c r="AN14" s="18">
        <v>1</v>
      </c>
      <c r="AO14" s="18"/>
      <c r="AP14" s="18"/>
      <c r="AQ14" s="18">
        <v>1</v>
      </c>
      <c r="AR14" s="18"/>
      <c r="AS14" s="18"/>
      <c r="AT14" s="18">
        <v>1</v>
      </c>
      <c r="AU14" s="18"/>
      <c r="AV14" s="18"/>
      <c r="AW14" s="18">
        <v>1</v>
      </c>
      <c r="AX14" s="18"/>
      <c r="AY14" s="18"/>
      <c r="AZ14" s="18">
        <v>1</v>
      </c>
      <c r="BA14" s="18"/>
      <c r="BB14" s="18"/>
      <c r="BC14" s="18">
        <v>1</v>
      </c>
      <c r="BD14" s="18"/>
      <c r="BE14" s="18"/>
      <c r="BF14" s="18"/>
      <c r="BG14" s="18">
        <v>1</v>
      </c>
      <c r="BH14" s="18"/>
      <c r="BI14" s="18"/>
      <c r="BJ14" s="18">
        <v>1</v>
      </c>
      <c r="BK14" s="18"/>
      <c r="BL14" s="18">
        <v>1</v>
      </c>
      <c r="BM14" s="18"/>
      <c r="BN14" s="18"/>
      <c r="BO14" s="18"/>
      <c r="BP14" s="18">
        <v>1</v>
      </c>
      <c r="BQ14" s="18"/>
      <c r="BR14" s="18"/>
      <c r="BS14" s="18">
        <v>1</v>
      </c>
      <c r="BT14" s="18"/>
      <c r="BU14" s="18">
        <v>1</v>
      </c>
      <c r="BV14" s="18"/>
      <c r="BW14" s="21"/>
      <c r="BX14" s="18">
        <v>1</v>
      </c>
      <c r="BY14" s="18"/>
      <c r="BZ14" s="18"/>
      <c r="CA14" s="18">
        <v>1</v>
      </c>
      <c r="CB14" s="18"/>
      <c r="CC14" s="18"/>
      <c r="CD14" s="18">
        <v>1</v>
      </c>
      <c r="CE14" s="18"/>
      <c r="CF14" s="18"/>
      <c r="CG14" s="18">
        <v>1</v>
      </c>
      <c r="CH14" s="18"/>
      <c r="CI14" s="18"/>
      <c r="CJ14" s="18">
        <v>1</v>
      </c>
      <c r="CK14" s="18"/>
      <c r="CL14" s="18"/>
      <c r="CM14" s="18">
        <v>1</v>
      </c>
      <c r="CN14" s="18"/>
      <c r="CO14" s="18"/>
      <c r="CP14" s="18">
        <v>1</v>
      </c>
      <c r="CQ14" s="18"/>
      <c r="CR14" s="18"/>
      <c r="CS14" s="18">
        <v>1</v>
      </c>
      <c r="CT14" s="18"/>
      <c r="CU14" s="18"/>
      <c r="CV14" s="18">
        <v>1</v>
      </c>
      <c r="CW14" s="18"/>
      <c r="CX14" s="18"/>
      <c r="CY14" s="18">
        <v>1</v>
      </c>
      <c r="CZ14" s="18"/>
      <c r="DA14" s="18">
        <v>1</v>
      </c>
      <c r="DB14" s="18"/>
      <c r="DC14" s="18"/>
      <c r="DD14" s="18"/>
      <c r="DE14" s="18">
        <v>1</v>
      </c>
      <c r="DF14" s="18"/>
      <c r="DG14" s="18"/>
      <c r="DH14" s="18">
        <v>1</v>
      </c>
      <c r="DI14" s="18"/>
      <c r="DJ14" s="18"/>
      <c r="DK14" s="18">
        <v>1</v>
      </c>
      <c r="DL14" s="18"/>
      <c r="DM14" s="18"/>
      <c r="DN14" s="18">
        <v>1</v>
      </c>
      <c r="DO14" s="18"/>
      <c r="DP14" s="18"/>
      <c r="DQ14" s="18"/>
      <c r="DR14" s="18">
        <v>1</v>
      </c>
      <c r="DS14" s="18">
        <v>1</v>
      </c>
      <c r="DT14" s="18"/>
      <c r="DU14" s="18"/>
      <c r="DV14" s="18">
        <v>1</v>
      </c>
      <c r="DW14" s="18"/>
      <c r="DX14" s="18"/>
      <c r="DY14" s="18"/>
      <c r="DZ14" s="18">
        <v>1</v>
      </c>
      <c r="EA14" s="18"/>
      <c r="EB14" s="18"/>
      <c r="EC14" s="18">
        <v>1</v>
      </c>
      <c r="ED14" s="18"/>
      <c r="EE14" s="18">
        <v>1</v>
      </c>
      <c r="EF14" s="18"/>
      <c r="EG14" s="18"/>
      <c r="EH14" s="18"/>
      <c r="EI14" s="18">
        <v>1</v>
      </c>
      <c r="EJ14" s="18"/>
      <c r="EK14" s="18">
        <v>1</v>
      </c>
      <c r="EL14" s="18"/>
      <c r="EM14" s="18"/>
      <c r="EN14" s="18">
        <v>1</v>
      </c>
      <c r="EO14" s="18"/>
      <c r="EP14" s="18"/>
      <c r="EQ14" s="18"/>
      <c r="ER14" s="18">
        <v>1</v>
      </c>
      <c r="ES14" s="18"/>
      <c r="ET14" s="18"/>
      <c r="EU14" s="18">
        <v>1</v>
      </c>
      <c r="EV14" s="18"/>
      <c r="EW14" s="18"/>
      <c r="EX14" s="18">
        <v>1</v>
      </c>
      <c r="EY14" s="18"/>
      <c r="EZ14" s="18"/>
      <c r="FA14" s="18">
        <v>1</v>
      </c>
      <c r="FB14" s="18"/>
      <c r="FC14" s="18"/>
      <c r="FD14" s="18">
        <v>1</v>
      </c>
      <c r="FE14" s="18"/>
      <c r="FF14" s="18"/>
      <c r="FG14" s="18"/>
      <c r="FH14" s="18">
        <v>1</v>
      </c>
      <c r="FI14" s="18"/>
      <c r="FJ14" s="18">
        <v>1</v>
      </c>
      <c r="FK14" s="18"/>
      <c r="FL14" s="18"/>
      <c r="FM14" s="18">
        <v>1</v>
      </c>
      <c r="FN14" s="18"/>
      <c r="FO14" s="18"/>
      <c r="FP14" s="18">
        <v>1</v>
      </c>
      <c r="FQ14" s="18"/>
      <c r="FR14" s="18"/>
      <c r="FS14" s="18">
        <v>1</v>
      </c>
      <c r="FT14" s="18"/>
      <c r="FU14" s="18"/>
      <c r="FV14" s="18"/>
      <c r="FW14" s="18">
        <v>1</v>
      </c>
      <c r="FX14" s="18"/>
      <c r="FY14" s="18">
        <v>1</v>
      </c>
      <c r="FZ14" s="18"/>
      <c r="GA14" s="18"/>
      <c r="GB14" s="18">
        <v>1</v>
      </c>
      <c r="GC14" s="18"/>
      <c r="GD14" s="18"/>
      <c r="GE14" s="18">
        <v>1</v>
      </c>
      <c r="GF14" s="18"/>
      <c r="GG14" s="18"/>
      <c r="GH14" s="18">
        <v>1</v>
      </c>
      <c r="GI14" s="18"/>
      <c r="GJ14" s="18">
        <v>1</v>
      </c>
      <c r="GK14" s="18"/>
      <c r="GL14" s="18"/>
      <c r="GM14" s="18"/>
      <c r="GN14" s="18">
        <v>1</v>
      </c>
      <c r="GO14" s="18"/>
      <c r="GP14" s="18"/>
      <c r="GQ14" s="18">
        <v>1</v>
      </c>
      <c r="GR14" s="18"/>
    </row>
    <row r="15" spans="1:230" ht="15.75" x14ac:dyDescent="0.25">
      <c r="A15" s="2">
        <v>2</v>
      </c>
      <c r="B15" s="1" t="s">
        <v>1387</v>
      </c>
      <c r="C15" s="9"/>
      <c r="D15" s="9">
        <v>1</v>
      </c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1"/>
      <c r="U15" s="1"/>
      <c r="V15" s="1"/>
      <c r="W15" s="1">
        <v>1</v>
      </c>
      <c r="X15" s="1"/>
      <c r="Y15" s="1"/>
      <c r="Z15" s="4">
        <v>1</v>
      </c>
      <c r="AA15" s="4"/>
      <c r="AB15" s="4">
        <v>1</v>
      </c>
      <c r="AC15" s="1"/>
      <c r="AD15" s="1"/>
      <c r="AE15" s="1"/>
      <c r="AF15" s="1">
        <v>1</v>
      </c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>
        <v>1</v>
      </c>
      <c r="BV15" s="4"/>
      <c r="BW15" s="20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</row>
    <row r="16" spans="1:230" ht="15.75" x14ac:dyDescent="0.25">
      <c r="A16" s="2">
        <v>3</v>
      </c>
      <c r="B16" s="1" t="s">
        <v>1388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4">
        <v>1</v>
      </c>
      <c r="AA16" s="4"/>
      <c r="AB16" s="4">
        <v>1</v>
      </c>
      <c r="AC16" s="1"/>
      <c r="AD16" s="1"/>
      <c r="AE16" s="1"/>
      <c r="AF16" s="1">
        <v>1</v>
      </c>
      <c r="AG16" s="1"/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>
        <v>1</v>
      </c>
      <c r="BU16" s="4"/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B17" s="1" t="s">
        <v>1389</v>
      </c>
      <c r="C17" s="9"/>
      <c r="D17" s="9">
        <v>1</v>
      </c>
      <c r="E17" s="9"/>
      <c r="F17" s="1"/>
      <c r="G17" s="1"/>
      <c r="H17" s="1">
        <v>1</v>
      </c>
      <c r="I17" s="1"/>
      <c r="J17" s="1">
        <v>1</v>
      </c>
      <c r="K17" s="1"/>
      <c r="L17" s="1"/>
      <c r="M17" s="1"/>
      <c r="N17" s="1">
        <v>1</v>
      </c>
      <c r="O17" s="1">
        <v>1</v>
      </c>
      <c r="P17" s="1"/>
      <c r="Q17" s="1"/>
      <c r="R17" s="1"/>
      <c r="S17" s="1">
        <v>1</v>
      </c>
      <c r="T17" s="1"/>
      <c r="U17" s="1"/>
      <c r="V17" s="1"/>
      <c r="W17" s="1">
        <v>1</v>
      </c>
      <c r="X17" s="1"/>
      <c r="Y17" s="1"/>
      <c r="Z17" s="4">
        <v>1</v>
      </c>
      <c r="AA17" s="4"/>
      <c r="AB17" s="4">
        <v>1</v>
      </c>
      <c r="AC17" s="1"/>
      <c r="AD17" s="1"/>
      <c r="AE17" s="1"/>
      <c r="AF17" s="1">
        <v>1</v>
      </c>
      <c r="AG17" s="1"/>
      <c r="AH17" s="1">
        <v>1</v>
      </c>
      <c r="AI17" s="1"/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20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 t="s">
        <v>1394</v>
      </c>
      <c r="C18" s="9">
        <v>1</v>
      </c>
      <c r="D18" s="9"/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1"/>
      <c r="U18" s="1"/>
      <c r="V18" s="1"/>
      <c r="W18" s="1">
        <v>1</v>
      </c>
      <c r="X18" s="1"/>
      <c r="Y18" s="1">
        <v>1</v>
      </c>
      <c r="Z18" s="4"/>
      <c r="AA18" s="4">
        <v>1</v>
      </c>
      <c r="AB18" s="4"/>
      <c r="AC18" s="1"/>
      <c r="AD18" s="1"/>
      <c r="AE18" s="1">
        <v>1</v>
      </c>
      <c r="AF18" s="1"/>
      <c r="AG18" s="1">
        <v>1</v>
      </c>
      <c r="AH18" s="1"/>
      <c r="AI18" s="1"/>
      <c r="AJ18" s="1">
        <v>1</v>
      </c>
      <c r="AK18" s="1"/>
      <c r="AL18" s="1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/>
      <c r="FH18" s="4">
        <v>1</v>
      </c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>
        <v>1</v>
      </c>
      <c r="GJ18" s="4"/>
      <c r="GK18" s="4"/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 x14ac:dyDescent="0.25">
      <c r="A19" s="2">
        <v>6</v>
      </c>
      <c r="B19" s="1" t="s">
        <v>1390</v>
      </c>
      <c r="C19" s="9">
        <v>1</v>
      </c>
      <c r="D19" s="9"/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4"/>
      <c r="AA19" s="4"/>
      <c r="AB19" s="4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>
        <v>1</v>
      </c>
      <c r="AK19" s="1"/>
      <c r="AL19" s="1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/>
      <c r="BG19" s="4">
        <v>1</v>
      </c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>
        <v>1</v>
      </c>
      <c r="GJ19" s="4"/>
      <c r="GK19" s="4"/>
      <c r="GL19" s="4"/>
      <c r="GM19" s="4"/>
      <c r="GN19" s="4">
        <v>1</v>
      </c>
      <c r="GO19" s="4"/>
      <c r="GP19" s="4"/>
      <c r="GQ19" s="4">
        <v>1</v>
      </c>
      <c r="GR19" s="4"/>
    </row>
    <row r="20" spans="1:200" ht="15.75" x14ac:dyDescent="0.25">
      <c r="A20" s="2">
        <v>7</v>
      </c>
      <c r="B20" s="1" t="s">
        <v>1391</v>
      </c>
      <c r="C20" s="9"/>
      <c r="D20" s="9"/>
      <c r="E20" s="9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>
        <v>1</v>
      </c>
      <c r="N20" s="1"/>
      <c r="O20" s="1"/>
      <c r="P20" s="1"/>
      <c r="Q20" s="1">
        <v>1</v>
      </c>
      <c r="R20" s="1"/>
      <c r="S20" s="1"/>
      <c r="T20" s="1">
        <v>1</v>
      </c>
      <c r="U20" s="1"/>
      <c r="V20" s="1"/>
      <c r="W20" s="1">
        <v>1</v>
      </c>
      <c r="X20" s="1"/>
      <c r="Y20" s="1"/>
      <c r="Z20" s="4">
        <v>1</v>
      </c>
      <c r="AA20" s="4"/>
      <c r="AB20" s="4">
        <v>1</v>
      </c>
      <c r="AC20" s="1"/>
      <c r="AD20" s="1"/>
      <c r="AE20" s="1"/>
      <c r="AF20" s="1">
        <v>1</v>
      </c>
      <c r="AG20" s="1"/>
      <c r="AH20" s="1"/>
      <c r="AI20" s="1">
        <v>1</v>
      </c>
      <c r="AJ20" s="1"/>
      <c r="AK20" s="1">
        <v>1</v>
      </c>
      <c r="AL20" s="1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>
        <v>1</v>
      </c>
      <c r="BJ20" s="4"/>
      <c r="BK20" s="4">
        <v>1</v>
      </c>
      <c r="BL20" s="4"/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>
        <v>1</v>
      </c>
      <c r="BV20" s="4"/>
      <c r="BW20" s="20"/>
      <c r="BX20" s="4">
        <v>1</v>
      </c>
      <c r="BY20" s="4"/>
      <c r="BZ20" s="4"/>
      <c r="CA20" s="4"/>
      <c r="CB20" s="4">
        <v>1</v>
      </c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/>
      <c r="CT20" s="4">
        <v>1</v>
      </c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>
        <v>1</v>
      </c>
      <c r="FZ20" s="4"/>
      <c r="GA20" s="4"/>
      <c r="GB20" s="4"/>
      <c r="GC20" s="4">
        <v>1</v>
      </c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</row>
    <row r="21" spans="1:200" x14ac:dyDescent="0.25">
      <c r="A21" s="3">
        <v>8</v>
      </c>
      <c r="B21" s="4" t="s">
        <v>1392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>
        <v>1</v>
      </c>
      <c r="GJ21" s="4"/>
      <c r="GK21" s="4"/>
      <c r="GL21" s="4"/>
      <c r="GM21" s="4"/>
      <c r="GN21" s="4">
        <v>1</v>
      </c>
      <c r="GO21" s="4"/>
      <c r="GP21" s="4"/>
      <c r="GQ21" s="4">
        <v>1</v>
      </c>
      <c r="GR21" s="4"/>
    </row>
    <row r="22" spans="1:200" x14ac:dyDescent="0.25">
      <c r="A22" s="3">
        <v>9</v>
      </c>
      <c r="B22" s="4" t="s">
        <v>1393</v>
      </c>
      <c r="C22" s="3"/>
      <c r="D22" s="3"/>
      <c r="E22" s="3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>
        <v>1</v>
      </c>
      <c r="AC22" s="4"/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>
        <v>1</v>
      </c>
      <c r="BJ22" s="4"/>
      <c r="BK22" s="4"/>
      <c r="BL22" s="4">
        <v>1</v>
      </c>
      <c r="BM22" s="4"/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20"/>
      <c r="BX22" s="4">
        <v>1</v>
      </c>
      <c r="BY22" s="4"/>
      <c r="BZ22" s="4"/>
      <c r="CA22" s="4"/>
      <c r="CB22" s="4">
        <v>1</v>
      </c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/>
      <c r="DF22" s="4">
        <v>1</v>
      </c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>
        <v>1</v>
      </c>
      <c r="FZ22" s="4"/>
      <c r="GA22" s="4"/>
      <c r="GB22" s="4"/>
      <c r="GC22" s="4">
        <v>1</v>
      </c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/>
    </row>
    <row r="23" spans="1:200" x14ac:dyDescent="0.25">
      <c r="A23" s="3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</row>
    <row r="24" spans="1:200" x14ac:dyDescent="0.25">
      <c r="A24" s="41" t="s">
        <v>278</v>
      </c>
      <c r="B24" s="42"/>
      <c r="C24" s="3">
        <v>4</v>
      </c>
      <c r="D24" s="3">
        <f t="shared" ref="D24:AI24" si="0">SUM(D14:D23)</f>
        <v>3</v>
      </c>
      <c r="E24" s="3">
        <f t="shared" si="0"/>
        <v>2</v>
      </c>
      <c r="F24" s="3">
        <f t="shared" si="0"/>
        <v>3</v>
      </c>
      <c r="G24" s="3">
        <f t="shared" si="0"/>
        <v>3</v>
      </c>
      <c r="H24" s="3">
        <f t="shared" si="0"/>
        <v>3</v>
      </c>
      <c r="I24" s="3">
        <f t="shared" si="0"/>
        <v>3</v>
      </c>
      <c r="J24" s="3">
        <f t="shared" si="0"/>
        <v>4</v>
      </c>
      <c r="K24" s="3">
        <f t="shared" si="0"/>
        <v>2</v>
      </c>
      <c r="L24" s="3">
        <f t="shared" si="0"/>
        <v>3</v>
      </c>
      <c r="M24" s="3">
        <f t="shared" si="0"/>
        <v>4</v>
      </c>
      <c r="N24" s="3">
        <f t="shared" si="0"/>
        <v>2</v>
      </c>
      <c r="O24" s="3">
        <f t="shared" si="0"/>
        <v>3</v>
      </c>
      <c r="P24" s="3">
        <f t="shared" si="0"/>
        <v>4</v>
      </c>
      <c r="Q24" s="3">
        <f t="shared" si="0"/>
        <v>2</v>
      </c>
      <c r="R24" s="3">
        <f t="shared" si="0"/>
        <v>4</v>
      </c>
      <c r="S24" s="3">
        <f t="shared" si="0"/>
        <v>3</v>
      </c>
      <c r="T24" s="3">
        <f t="shared" si="0"/>
        <v>2</v>
      </c>
      <c r="U24" s="3">
        <f t="shared" si="0"/>
        <v>0</v>
      </c>
      <c r="V24" s="3">
        <f t="shared" si="0"/>
        <v>2</v>
      </c>
      <c r="W24" s="3">
        <f t="shared" si="0"/>
        <v>7</v>
      </c>
      <c r="X24" s="3">
        <f t="shared" si="0"/>
        <v>0</v>
      </c>
      <c r="Y24" s="3">
        <f t="shared" si="0"/>
        <v>3</v>
      </c>
      <c r="Z24" s="3">
        <f t="shared" si="0"/>
        <v>6</v>
      </c>
      <c r="AA24" s="3">
        <f t="shared" si="0"/>
        <v>2</v>
      </c>
      <c r="AB24" s="3">
        <f t="shared" si="0"/>
        <v>7</v>
      </c>
      <c r="AC24" s="3">
        <f t="shared" si="0"/>
        <v>0</v>
      </c>
      <c r="AD24" s="3">
        <f t="shared" si="0"/>
        <v>0</v>
      </c>
      <c r="AE24" s="3">
        <f t="shared" si="0"/>
        <v>3</v>
      </c>
      <c r="AF24" s="3">
        <f t="shared" si="0"/>
        <v>6</v>
      </c>
      <c r="AG24" s="3">
        <f t="shared" si="0"/>
        <v>2</v>
      </c>
      <c r="AH24" s="3">
        <f t="shared" si="0"/>
        <v>5</v>
      </c>
      <c r="AI24" s="3">
        <f t="shared" si="0"/>
        <v>2</v>
      </c>
      <c r="AJ24" s="3">
        <f t="shared" ref="AJ24:BO24" si="1">SUM(AJ14:AJ23)</f>
        <v>3</v>
      </c>
      <c r="AK24" s="3">
        <f t="shared" si="1"/>
        <v>6</v>
      </c>
      <c r="AL24" s="3">
        <f t="shared" si="1"/>
        <v>0</v>
      </c>
      <c r="AM24" s="3">
        <f t="shared" si="1"/>
        <v>2</v>
      </c>
      <c r="AN24" s="3">
        <f t="shared" si="1"/>
        <v>7</v>
      </c>
      <c r="AO24" s="3">
        <f t="shared" si="1"/>
        <v>0</v>
      </c>
      <c r="AP24" s="3">
        <f t="shared" si="1"/>
        <v>1</v>
      </c>
      <c r="AQ24" s="3">
        <f t="shared" si="1"/>
        <v>8</v>
      </c>
      <c r="AR24" s="3">
        <f t="shared" si="1"/>
        <v>0</v>
      </c>
      <c r="AS24" s="3">
        <f t="shared" si="1"/>
        <v>1</v>
      </c>
      <c r="AT24" s="3">
        <f t="shared" si="1"/>
        <v>8</v>
      </c>
      <c r="AU24" s="3">
        <f t="shared" si="1"/>
        <v>0</v>
      </c>
      <c r="AV24" s="3">
        <f t="shared" si="1"/>
        <v>3</v>
      </c>
      <c r="AW24" s="3">
        <f t="shared" si="1"/>
        <v>6</v>
      </c>
      <c r="AX24" s="3">
        <f t="shared" si="1"/>
        <v>0</v>
      </c>
      <c r="AY24" s="3">
        <f t="shared" si="1"/>
        <v>2</v>
      </c>
      <c r="AZ24" s="3">
        <f t="shared" si="1"/>
        <v>7</v>
      </c>
      <c r="BA24" s="3">
        <f t="shared" si="1"/>
        <v>0</v>
      </c>
      <c r="BB24" s="3">
        <f t="shared" si="1"/>
        <v>3</v>
      </c>
      <c r="BC24" s="3">
        <f t="shared" si="1"/>
        <v>6</v>
      </c>
      <c r="BD24" s="3">
        <f t="shared" si="1"/>
        <v>0</v>
      </c>
      <c r="BE24" s="3">
        <f t="shared" si="1"/>
        <v>0</v>
      </c>
      <c r="BF24" s="3">
        <f t="shared" si="1"/>
        <v>2</v>
      </c>
      <c r="BG24" s="3">
        <f t="shared" si="1"/>
        <v>7</v>
      </c>
      <c r="BH24" s="3">
        <f t="shared" si="1"/>
        <v>2</v>
      </c>
      <c r="BI24" s="3">
        <f t="shared" si="1"/>
        <v>6</v>
      </c>
      <c r="BJ24" s="3">
        <f t="shared" si="1"/>
        <v>1</v>
      </c>
      <c r="BK24" s="3">
        <f t="shared" si="1"/>
        <v>3</v>
      </c>
      <c r="BL24" s="3">
        <f t="shared" si="1"/>
        <v>6</v>
      </c>
      <c r="BM24" s="3">
        <f t="shared" si="1"/>
        <v>0</v>
      </c>
      <c r="BN24" s="3">
        <f t="shared" si="1"/>
        <v>0</v>
      </c>
      <c r="BO24" s="3">
        <f t="shared" si="1"/>
        <v>3</v>
      </c>
      <c r="BP24" s="3">
        <f t="shared" ref="BP24:CU24" si="2">SUM(BP14:BP23)</f>
        <v>6</v>
      </c>
      <c r="BQ24" s="3">
        <f t="shared" si="2"/>
        <v>0</v>
      </c>
      <c r="BR24" s="3">
        <f t="shared" si="2"/>
        <v>3</v>
      </c>
      <c r="BS24" s="3">
        <f t="shared" si="2"/>
        <v>6</v>
      </c>
      <c r="BT24" s="3">
        <f t="shared" si="2"/>
        <v>3</v>
      </c>
      <c r="BU24" s="3">
        <f t="shared" si="2"/>
        <v>5</v>
      </c>
      <c r="BV24" s="3">
        <f t="shared" si="2"/>
        <v>1</v>
      </c>
      <c r="BW24" s="3">
        <f t="shared" si="2"/>
        <v>3</v>
      </c>
      <c r="BX24" s="3">
        <f t="shared" si="2"/>
        <v>5</v>
      </c>
      <c r="BY24" s="3">
        <f t="shared" si="2"/>
        <v>1</v>
      </c>
      <c r="BZ24" s="3">
        <f t="shared" si="2"/>
        <v>3</v>
      </c>
      <c r="CA24" s="3">
        <f t="shared" si="2"/>
        <v>4</v>
      </c>
      <c r="CB24" s="3">
        <f t="shared" si="2"/>
        <v>2</v>
      </c>
      <c r="CC24" s="3">
        <f t="shared" si="2"/>
        <v>3</v>
      </c>
      <c r="CD24" s="3">
        <f t="shared" si="2"/>
        <v>6</v>
      </c>
      <c r="CE24" s="3">
        <f t="shared" si="2"/>
        <v>0</v>
      </c>
      <c r="CF24" s="3">
        <f t="shared" si="2"/>
        <v>0</v>
      </c>
      <c r="CG24" s="3">
        <f t="shared" si="2"/>
        <v>7</v>
      </c>
      <c r="CH24" s="3">
        <f t="shared" si="2"/>
        <v>2</v>
      </c>
      <c r="CI24" s="3">
        <f t="shared" si="2"/>
        <v>0</v>
      </c>
      <c r="CJ24" s="3">
        <f t="shared" si="2"/>
        <v>9</v>
      </c>
      <c r="CK24" s="3">
        <f t="shared" si="2"/>
        <v>0</v>
      </c>
      <c r="CL24" s="3">
        <f t="shared" si="2"/>
        <v>0</v>
      </c>
      <c r="CM24" s="3">
        <f t="shared" si="2"/>
        <v>9</v>
      </c>
      <c r="CN24" s="3">
        <f t="shared" si="2"/>
        <v>0</v>
      </c>
      <c r="CO24" s="3">
        <f t="shared" si="2"/>
        <v>1</v>
      </c>
      <c r="CP24" s="3">
        <f t="shared" si="2"/>
        <v>8</v>
      </c>
      <c r="CQ24" s="3">
        <f t="shared" si="2"/>
        <v>0</v>
      </c>
      <c r="CR24" s="3">
        <f t="shared" si="2"/>
        <v>0</v>
      </c>
      <c r="CS24" s="3">
        <f t="shared" si="2"/>
        <v>7</v>
      </c>
      <c r="CT24" s="3">
        <f t="shared" si="2"/>
        <v>2</v>
      </c>
      <c r="CU24" s="3">
        <f t="shared" si="2"/>
        <v>0</v>
      </c>
      <c r="CV24" s="3">
        <f t="shared" ref="CV24:EA24" si="3">SUM(CV14:CV23)</f>
        <v>9</v>
      </c>
      <c r="CW24" s="3">
        <f t="shared" si="3"/>
        <v>0</v>
      </c>
      <c r="CX24" s="3">
        <f t="shared" si="3"/>
        <v>3</v>
      </c>
      <c r="CY24" s="3">
        <f t="shared" si="3"/>
        <v>6</v>
      </c>
      <c r="CZ24" s="3">
        <f t="shared" si="3"/>
        <v>0</v>
      </c>
      <c r="DA24" s="3">
        <f t="shared" si="3"/>
        <v>8</v>
      </c>
      <c r="DB24" s="3">
        <f t="shared" si="3"/>
        <v>1</v>
      </c>
      <c r="DC24" s="3">
        <f t="shared" si="3"/>
        <v>0</v>
      </c>
      <c r="DD24" s="3">
        <f t="shared" si="3"/>
        <v>0</v>
      </c>
      <c r="DE24" s="3">
        <f t="shared" si="3"/>
        <v>7</v>
      </c>
      <c r="DF24" s="3">
        <f t="shared" si="3"/>
        <v>2</v>
      </c>
      <c r="DG24" s="3">
        <f t="shared" si="3"/>
        <v>0</v>
      </c>
      <c r="DH24" s="3">
        <f t="shared" si="3"/>
        <v>9</v>
      </c>
      <c r="DI24" s="3">
        <f t="shared" si="3"/>
        <v>0</v>
      </c>
      <c r="DJ24" s="3">
        <f t="shared" si="3"/>
        <v>0</v>
      </c>
      <c r="DK24" s="3">
        <f t="shared" si="3"/>
        <v>9</v>
      </c>
      <c r="DL24" s="3">
        <f t="shared" si="3"/>
        <v>0</v>
      </c>
      <c r="DM24" s="3">
        <f t="shared" si="3"/>
        <v>2</v>
      </c>
      <c r="DN24" s="3">
        <f t="shared" si="3"/>
        <v>7</v>
      </c>
      <c r="DO24" s="3">
        <f t="shared" si="3"/>
        <v>0</v>
      </c>
      <c r="DP24" s="3">
        <f t="shared" si="3"/>
        <v>0</v>
      </c>
      <c r="DQ24" s="3">
        <f t="shared" si="3"/>
        <v>4</v>
      </c>
      <c r="DR24" s="3">
        <f t="shared" si="3"/>
        <v>5</v>
      </c>
      <c r="DS24" s="3">
        <f t="shared" si="3"/>
        <v>7</v>
      </c>
      <c r="DT24" s="3">
        <f t="shared" si="3"/>
        <v>2</v>
      </c>
      <c r="DU24" s="3">
        <f t="shared" si="3"/>
        <v>0</v>
      </c>
      <c r="DV24" s="3">
        <f t="shared" si="3"/>
        <v>9</v>
      </c>
      <c r="DW24" s="3">
        <f t="shared" si="3"/>
        <v>0</v>
      </c>
      <c r="DX24" s="3">
        <f t="shared" si="3"/>
        <v>0</v>
      </c>
      <c r="DY24" s="3">
        <f t="shared" si="3"/>
        <v>1</v>
      </c>
      <c r="DZ24" s="3">
        <f t="shared" si="3"/>
        <v>8</v>
      </c>
      <c r="EA24" s="3">
        <f t="shared" si="3"/>
        <v>0</v>
      </c>
      <c r="EB24" s="3">
        <f t="shared" ref="EB24:FG24" si="4">SUM(EB14:EB23)</f>
        <v>2</v>
      </c>
      <c r="EC24" s="3">
        <f t="shared" si="4"/>
        <v>7</v>
      </c>
      <c r="ED24" s="3">
        <f t="shared" si="4"/>
        <v>0</v>
      </c>
      <c r="EE24" s="3">
        <f t="shared" si="4"/>
        <v>9</v>
      </c>
      <c r="EF24" s="3">
        <f t="shared" si="4"/>
        <v>0</v>
      </c>
      <c r="EG24" s="3">
        <f t="shared" si="4"/>
        <v>0</v>
      </c>
      <c r="EH24" s="3">
        <f t="shared" si="4"/>
        <v>0</v>
      </c>
      <c r="EI24" s="3">
        <f t="shared" si="4"/>
        <v>9</v>
      </c>
      <c r="EJ24" s="3">
        <f t="shared" si="4"/>
        <v>0</v>
      </c>
      <c r="EK24" s="3">
        <f t="shared" si="4"/>
        <v>9</v>
      </c>
      <c r="EL24" s="3">
        <f t="shared" si="4"/>
        <v>0</v>
      </c>
      <c r="EM24" s="3">
        <f t="shared" si="4"/>
        <v>0</v>
      </c>
      <c r="EN24" s="3">
        <f t="shared" si="4"/>
        <v>9</v>
      </c>
      <c r="EO24" s="3">
        <f t="shared" si="4"/>
        <v>0</v>
      </c>
      <c r="EP24" s="3">
        <f t="shared" si="4"/>
        <v>0</v>
      </c>
      <c r="EQ24" s="3">
        <f t="shared" si="4"/>
        <v>1</v>
      </c>
      <c r="ER24" s="3">
        <f t="shared" si="4"/>
        <v>8</v>
      </c>
      <c r="ES24" s="3">
        <f t="shared" si="4"/>
        <v>0</v>
      </c>
      <c r="ET24" s="3">
        <f t="shared" si="4"/>
        <v>0</v>
      </c>
      <c r="EU24" s="3">
        <f t="shared" si="4"/>
        <v>9</v>
      </c>
      <c r="EV24" s="3">
        <f t="shared" si="4"/>
        <v>0</v>
      </c>
      <c r="EW24" s="3">
        <f t="shared" si="4"/>
        <v>0</v>
      </c>
      <c r="EX24" s="3">
        <f t="shared" si="4"/>
        <v>9</v>
      </c>
      <c r="EY24" s="3">
        <f t="shared" si="4"/>
        <v>0</v>
      </c>
      <c r="EZ24" s="3">
        <f t="shared" si="4"/>
        <v>0</v>
      </c>
      <c r="FA24" s="3">
        <f t="shared" si="4"/>
        <v>9</v>
      </c>
      <c r="FB24" s="3">
        <f t="shared" si="4"/>
        <v>0</v>
      </c>
      <c r="FC24" s="3">
        <f t="shared" si="4"/>
        <v>0</v>
      </c>
      <c r="FD24" s="3">
        <f t="shared" si="4"/>
        <v>9</v>
      </c>
      <c r="FE24" s="3">
        <f t="shared" si="4"/>
        <v>0</v>
      </c>
      <c r="FF24" s="3">
        <f t="shared" si="4"/>
        <v>0</v>
      </c>
      <c r="FG24" s="3">
        <f t="shared" si="4"/>
        <v>2</v>
      </c>
      <c r="FH24" s="3">
        <f t="shared" ref="FH24:GM24" si="5">SUM(FH14:FH23)</f>
        <v>7</v>
      </c>
      <c r="FI24" s="3">
        <f t="shared" si="5"/>
        <v>4</v>
      </c>
      <c r="FJ24" s="3">
        <f t="shared" si="5"/>
        <v>5</v>
      </c>
      <c r="FK24" s="3">
        <f t="shared" si="5"/>
        <v>0</v>
      </c>
      <c r="FL24" s="3">
        <f t="shared" si="5"/>
        <v>1</v>
      </c>
      <c r="FM24" s="3">
        <f t="shared" si="5"/>
        <v>8</v>
      </c>
      <c r="FN24" s="3">
        <f t="shared" si="5"/>
        <v>0</v>
      </c>
      <c r="FO24" s="3">
        <f t="shared" si="5"/>
        <v>0</v>
      </c>
      <c r="FP24" s="3">
        <f t="shared" si="5"/>
        <v>9</v>
      </c>
      <c r="FQ24" s="3">
        <f t="shared" si="5"/>
        <v>0</v>
      </c>
      <c r="FR24" s="3">
        <f t="shared" si="5"/>
        <v>3</v>
      </c>
      <c r="FS24" s="3">
        <f t="shared" si="5"/>
        <v>6</v>
      </c>
      <c r="FT24" s="3">
        <f t="shared" si="5"/>
        <v>0</v>
      </c>
      <c r="FU24" s="3">
        <f t="shared" si="5"/>
        <v>0</v>
      </c>
      <c r="FV24" s="3">
        <f t="shared" si="5"/>
        <v>3</v>
      </c>
      <c r="FW24" s="3">
        <f t="shared" si="5"/>
        <v>6</v>
      </c>
      <c r="FX24" s="3">
        <f t="shared" si="5"/>
        <v>0</v>
      </c>
      <c r="FY24" s="3">
        <f t="shared" si="5"/>
        <v>9</v>
      </c>
      <c r="FZ24" s="3">
        <f t="shared" si="5"/>
        <v>0</v>
      </c>
      <c r="GA24" s="3">
        <f t="shared" si="5"/>
        <v>0</v>
      </c>
      <c r="GB24" s="3">
        <f t="shared" si="5"/>
        <v>7</v>
      </c>
      <c r="GC24" s="3">
        <f t="shared" si="5"/>
        <v>2</v>
      </c>
      <c r="GD24" s="3">
        <f t="shared" si="5"/>
        <v>0</v>
      </c>
      <c r="GE24" s="3">
        <f t="shared" si="5"/>
        <v>9</v>
      </c>
      <c r="GF24" s="3">
        <f t="shared" si="5"/>
        <v>0</v>
      </c>
      <c r="GG24" s="3">
        <f t="shared" si="5"/>
        <v>1</v>
      </c>
      <c r="GH24" s="3">
        <f t="shared" si="5"/>
        <v>8</v>
      </c>
      <c r="GI24" s="3">
        <f t="shared" si="5"/>
        <v>3</v>
      </c>
      <c r="GJ24" s="3">
        <f t="shared" si="5"/>
        <v>6</v>
      </c>
      <c r="GK24" s="3">
        <f t="shared" si="5"/>
        <v>0</v>
      </c>
      <c r="GL24" s="3">
        <f t="shared" si="5"/>
        <v>0</v>
      </c>
      <c r="GM24" s="3">
        <f t="shared" si="5"/>
        <v>0</v>
      </c>
      <c r="GN24" s="3">
        <f t="shared" ref="GN24:GR24" si="6">SUM(GN14:GN23)</f>
        <v>9</v>
      </c>
      <c r="GO24" s="3">
        <f t="shared" si="6"/>
        <v>0</v>
      </c>
      <c r="GP24" s="3">
        <f t="shared" si="6"/>
        <v>0</v>
      </c>
      <c r="GQ24" s="3">
        <f t="shared" si="6"/>
        <v>9</v>
      </c>
      <c r="GR24" s="3">
        <f t="shared" si="6"/>
        <v>0</v>
      </c>
    </row>
    <row r="25" spans="1:200" x14ac:dyDescent="0.25">
      <c r="A25" s="43" t="s">
        <v>843</v>
      </c>
      <c r="B25" s="44"/>
      <c r="C25" s="11">
        <f>C24/9%</f>
        <v>44.444444444444443</v>
      </c>
      <c r="D25" s="11">
        <f t="shared" ref="D25:BO25" si="7">D24/9%</f>
        <v>33.333333333333336</v>
      </c>
      <c r="E25" s="11">
        <f t="shared" si="7"/>
        <v>22.222222222222221</v>
      </c>
      <c r="F25" s="11">
        <f t="shared" si="7"/>
        <v>33.333333333333336</v>
      </c>
      <c r="G25" s="11">
        <f t="shared" si="7"/>
        <v>33.333333333333336</v>
      </c>
      <c r="H25" s="11">
        <f t="shared" si="7"/>
        <v>33.333333333333336</v>
      </c>
      <c r="I25" s="11">
        <f t="shared" si="7"/>
        <v>33.333333333333336</v>
      </c>
      <c r="J25" s="11">
        <f t="shared" si="7"/>
        <v>44.444444444444443</v>
      </c>
      <c r="K25" s="11">
        <f t="shared" si="7"/>
        <v>22.222222222222221</v>
      </c>
      <c r="L25" s="11">
        <f t="shared" si="7"/>
        <v>33.333333333333336</v>
      </c>
      <c r="M25" s="11">
        <f t="shared" si="7"/>
        <v>44.444444444444443</v>
      </c>
      <c r="N25" s="11">
        <f t="shared" si="7"/>
        <v>22.222222222222221</v>
      </c>
      <c r="O25" s="11">
        <f t="shared" si="7"/>
        <v>33.333333333333336</v>
      </c>
      <c r="P25" s="11">
        <f t="shared" si="7"/>
        <v>44.444444444444443</v>
      </c>
      <c r="Q25" s="11">
        <f t="shared" si="7"/>
        <v>22.222222222222221</v>
      </c>
      <c r="R25" s="11">
        <f t="shared" si="7"/>
        <v>44.444444444444443</v>
      </c>
      <c r="S25" s="11">
        <f t="shared" si="7"/>
        <v>33.333333333333336</v>
      </c>
      <c r="T25" s="11">
        <f t="shared" si="7"/>
        <v>22.222222222222221</v>
      </c>
      <c r="U25" s="11">
        <f t="shared" si="7"/>
        <v>0</v>
      </c>
      <c r="V25" s="11">
        <f t="shared" si="7"/>
        <v>22.222222222222221</v>
      </c>
      <c r="W25" s="11">
        <f t="shared" si="7"/>
        <v>77.777777777777786</v>
      </c>
      <c r="X25" s="11">
        <f t="shared" si="7"/>
        <v>0</v>
      </c>
      <c r="Y25" s="11">
        <f t="shared" si="7"/>
        <v>33.333333333333336</v>
      </c>
      <c r="Z25" s="11">
        <f t="shared" si="7"/>
        <v>66.666666666666671</v>
      </c>
      <c r="AA25" s="11">
        <f t="shared" si="7"/>
        <v>22.222222222222221</v>
      </c>
      <c r="AB25" s="11">
        <f t="shared" si="7"/>
        <v>77.777777777777786</v>
      </c>
      <c r="AC25" s="11">
        <f t="shared" si="7"/>
        <v>0</v>
      </c>
      <c r="AD25" s="11">
        <f t="shared" si="7"/>
        <v>0</v>
      </c>
      <c r="AE25" s="11">
        <f t="shared" si="7"/>
        <v>33.333333333333336</v>
      </c>
      <c r="AF25" s="11">
        <f t="shared" si="7"/>
        <v>66.666666666666671</v>
      </c>
      <c r="AG25" s="11">
        <f t="shared" si="7"/>
        <v>22.222222222222221</v>
      </c>
      <c r="AH25" s="11">
        <f t="shared" si="7"/>
        <v>55.555555555555557</v>
      </c>
      <c r="AI25" s="11">
        <f t="shared" si="7"/>
        <v>22.222222222222221</v>
      </c>
      <c r="AJ25" s="11">
        <f t="shared" si="7"/>
        <v>33.333333333333336</v>
      </c>
      <c r="AK25" s="11">
        <f t="shared" si="7"/>
        <v>66.666666666666671</v>
      </c>
      <c r="AL25" s="11">
        <f t="shared" si="7"/>
        <v>0</v>
      </c>
      <c r="AM25" s="11">
        <f t="shared" si="7"/>
        <v>22.222222222222221</v>
      </c>
      <c r="AN25" s="11">
        <f t="shared" si="7"/>
        <v>77.777777777777786</v>
      </c>
      <c r="AO25" s="11">
        <f t="shared" si="7"/>
        <v>0</v>
      </c>
      <c r="AP25" s="11">
        <f t="shared" si="7"/>
        <v>11.111111111111111</v>
      </c>
      <c r="AQ25" s="11">
        <f t="shared" si="7"/>
        <v>88.888888888888886</v>
      </c>
      <c r="AR25" s="11">
        <f t="shared" si="7"/>
        <v>0</v>
      </c>
      <c r="AS25" s="11">
        <f t="shared" si="7"/>
        <v>11.111111111111111</v>
      </c>
      <c r="AT25" s="11">
        <f t="shared" si="7"/>
        <v>88.888888888888886</v>
      </c>
      <c r="AU25" s="11">
        <f t="shared" si="7"/>
        <v>0</v>
      </c>
      <c r="AV25" s="11">
        <f t="shared" si="7"/>
        <v>33.333333333333336</v>
      </c>
      <c r="AW25" s="11">
        <f t="shared" si="7"/>
        <v>66.666666666666671</v>
      </c>
      <c r="AX25" s="11">
        <f t="shared" si="7"/>
        <v>0</v>
      </c>
      <c r="AY25" s="11">
        <f t="shared" si="7"/>
        <v>22.222222222222221</v>
      </c>
      <c r="AZ25" s="11">
        <f t="shared" si="7"/>
        <v>77.777777777777786</v>
      </c>
      <c r="BA25" s="11">
        <f t="shared" si="7"/>
        <v>0</v>
      </c>
      <c r="BB25" s="11">
        <f t="shared" si="7"/>
        <v>33.333333333333336</v>
      </c>
      <c r="BC25" s="11">
        <f t="shared" si="7"/>
        <v>66.666666666666671</v>
      </c>
      <c r="BD25" s="11">
        <f t="shared" si="7"/>
        <v>0</v>
      </c>
      <c r="BE25" s="11">
        <f t="shared" si="7"/>
        <v>0</v>
      </c>
      <c r="BF25" s="11">
        <f t="shared" si="7"/>
        <v>22.222222222222221</v>
      </c>
      <c r="BG25" s="11">
        <f t="shared" si="7"/>
        <v>77.777777777777786</v>
      </c>
      <c r="BH25" s="11">
        <f t="shared" si="7"/>
        <v>22.222222222222221</v>
      </c>
      <c r="BI25" s="11">
        <f t="shared" si="7"/>
        <v>66.666666666666671</v>
      </c>
      <c r="BJ25" s="11">
        <f t="shared" si="7"/>
        <v>11.111111111111111</v>
      </c>
      <c r="BK25" s="11">
        <f t="shared" si="7"/>
        <v>33.333333333333336</v>
      </c>
      <c r="BL25" s="11">
        <f t="shared" si="7"/>
        <v>66.666666666666671</v>
      </c>
      <c r="BM25" s="11">
        <f t="shared" si="7"/>
        <v>0</v>
      </c>
      <c r="BN25" s="11">
        <f t="shared" si="7"/>
        <v>0</v>
      </c>
      <c r="BO25" s="11">
        <f t="shared" si="7"/>
        <v>33.333333333333336</v>
      </c>
      <c r="BP25" s="11">
        <f t="shared" ref="BP25:EA25" si="8">BP24/9%</f>
        <v>66.666666666666671</v>
      </c>
      <c r="BQ25" s="11">
        <f t="shared" si="8"/>
        <v>0</v>
      </c>
      <c r="BR25" s="11">
        <f t="shared" si="8"/>
        <v>33.333333333333336</v>
      </c>
      <c r="BS25" s="11">
        <f t="shared" si="8"/>
        <v>66.666666666666671</v>
      </c>
      <c r="BT25" s="11">
        <f t="shared" si="8"/>
        <v>33.333333333333336</v>
      </c>
      <c r="BU25" s="11">
        <f t="shared" si="8"/>
        <v>55.555555555555557</v>
      </c>
      <c r="BV25" s="11">
        <f t="shared" si="8"/>
        <v>11.111111111111111</v>
      </c>
      <c r="BW25" s="11">
        <f t="shared" si="8"/>
        <v>33.333333333333336</v>
      </c>
      <c r="BX25" s="11">
        <f t="shared" si="8"/>
        <v>55.555555555555557</v>
      </c>
      <c r="BY25" s="11">
        <f t="shared" si="8"/>
        <v>11.111111111111111</v>
      </c>
      <c r="BZ25" s="11">
        <f t="shared" si="8"/>
        <v>33.333333333333336</v>
      </c>
      <c r="CA25" s="11">
        <f t="shared" si="8"/>
        <v>44.444444444444443</v>
      </c>
      <c r="CB25" s="11">
        <f t="shared" si="8"/>
        <v>22.222222222222221</v>
      </c>
      <c r="CC25" s="11">
        <f t="shared" si="8"/>
        <v>33.333333333333336</v>
      </c>
      <c r="CD25" s="11">
        <f t="shared" si="8"/>
        <v>66.666666666666671</v>
      </c>
      <c r="CE25" s="11">
        <f t="shared" si="8"/>
        <v>0</v>
      </c>
      <c r="CF25" s="11">
        <f t="shared" si="8"/>
        <v>0</v>
      </c>
      <c r="CG25" s="11">
        <f t="shared" si="8"/>
        <v>77.777777777777786</v>
      </c>
      <c r="CH25" s="11">
        <f t="shared" si="8"/>
        <v>22.222222222222221</v>
      </c>
      <c r="CI25" s="11">
        <f t="shared" si="8"/>
        <v>0</v>
      </c>
      <c r="CJ25" s="11">
        <f t="shared" si="8"/>
        <v>100</v>
      </c>
      <c r="CK25" s="11">
        <f t="shared" si="8"/>
        <v>0</v>
      </c>
      <c r="CL25" s="11">
        <f t="shared" si="8"/>
        <v>0</v>
      </c>
      <c r="CM25" s="11">
        <f t="shared" si="8"/>
        <v>100</v>
      </c>
      <c r="CN25" s="11">
        <f t="shared" si="8"/>
        <v>0</v>
      </c>
      <c r="CO25" s="11">
        <f t="shared" si="8"/>
        <v>11.111111111111111</v>
      </c>
      <c r="CP25" s="11">
        <f t="shared" si="8"/>
        <v>88.888888888888886</v>
      </c>
      <c r="CQ25" s="11">
        <f t="shared" si="8"/>
        <v>0</v>
      </c>
      <c r="CR25" s="11">
        <f t="shared" si="8"/>
        <v>0</v>
      </c>
      <c r="CS25" s="11">
        <f t="shared" si="8"/>
        <v>77.777777777777786</v>
      </c>
      <c r="CT25" s="11">
        <f t="shared" si="8"/>
        <v>22.222222222222221</v>
      </c>
      <c r="CU25" s="11">
        <f t="shared" si="8"/>
        <v>0</v>
      </c>
      <c r="CV25" s="11">
        <f t="shared" si="8"/>
        <v>100</v>
      </c>
      <c r="CW25" s="11">
        <f t="shared" si="8"/>
        <v>0</v>
      </c>
      <c r="CX25" s="11">
        <f t="shared" si="8"/>
        <v>33.333333333333336</v>
      </c>
      <c r="CY25" s="11">
        <f t="shared" si="8"/>
        <v>66.666666666666671</v>
      </c>
      <c r="CZ25" s="11">
        <f t="shared" si="8"/>
        <v>0</v>
      </c>
      <c r="DA25" s="11">
        <f t="shared" si="8"/>
        <v>88.888888888888886</v>
      </c>
      <c r="DB25" s="11">
        <f t="shared" si="8"/>
        <v>11.111111111111111</v>
      </c>
      <c r="DC25" s="11">
        <f t="shared" si="8"/>
        <v>0</v>
      </c>
      <c r="DD25" s="11">
        <f t="shared" si="8"/>
        <v>0</v>
      </c>
      <c r="DE25" s="11">
        <f t="shared" si="8"/>
        <v>77.777777777777786</v>
      </c>
      <c r="DF25" s="11">
        <f t="shared" si="8"/>
        <v>22.222222222222221</v>
      </c>
      <c r="DG25" s="11">
        <f t="shared" si="8"/>
        <v>0</v>
      </c>
      <c r="DH25" s="11">
        <f t="shared" si="8"/>
        <v>100</v>
      </c>
      <c r="DI25" s="11">
        <f t="shared" si="8"/>
        <v>0</v>
      </c>
      <c r="DJ25" s="11">
        <f t="shared" si="8"/>
        <v>0</v>
      </c>
      <c r="DK25" s="11">
        <f t="shared" si="8"/>
        <v>100</v>
      </c>
      <c r="DL25" s="11">
        <f t="shared" si="8"/>
        <v>0</v>
      </c>
      <c r="DM25" s="11">
        <f t="shared" si="8"/>
        <v>22.222222222222221</v>
      </c>
      <c r="DN25" s="11">
        <f t="shared" si="8"/>
        <v>77.777777777777786</v>
      </c>
      <c r="DO25" s="11">
        <f t="shared" si="8"/>
        <v>0</v>
      </c>
      <c r="DP25" s="11">
        <f t="shared" si="8"/>
        <v>0</v>
      </c>
      <c r="DQ25" s="11">
        <f t="shared" si="8"/>
        <v>44.444444444444443</v>
      </c>
      <c r="DR25" s="11">
        <f t="shared" si="8"/>
        <v>55.555555555555557</v>
      </c>
      <c r="DS25" s="11">
        <f t="shared" si="8"/>
        <v>77.777777777777786</v>
      </c>
      <c r="DT25" s="11">
        <f t="shared" si="8"/>
        <v>22.222222222222221</v>
      </c>
      <c r="DU25" s="11">
        <f t="shared" si="8"/>
        <v>0</v>
      </c>
      <c r="DV25" s="11">
        <f t="shared" si="8"/>
        <v>100</v>
      </c>
      <c r="DW25" s="11">
        <f t="shared" si="8"/>
        <v>0</v>
      </c>
      <c r="DX25" s="11">
        <f t="shared" si="8"/>
        <v>0</v>
      </c>
      <c r="DY25" s="11">
        <f t="shared" si="8"/>
        <v>11.111111111111111</v>
      </c>
      <c r="DZ25" s="11">
        <f t="shared" si="8"/>
        <v>88.888888888888886</v>
      </c>
      <c r="EA25" s="11">
        <f t="shared" si="8"/>
        <v>0</v>
      </c>
      <c r="EB25" s="11">
        <f t="shared" ref="EB25:GM25" si="9">EB24/9%</f>
        <v>22.222222222222221</v>
      </c>
      <c r="EC25" s="11">
        <f t="shared" si="9"/>
        <v>77.777777777777786</v>
      </c>
      <c r="ED25" s="11">
        <f t="shared" si="9"/>
        <v>0</v>
      </c>
      <c r="EE25" s="11">
        <f t="shared" si="9"/>
        <v>100</v>
      </c>
      <c r="EF25" s="11">
        <f t="shared" si="9"/>
        <v>0</v>
      </c>
      <c r="EG25" s="11">
        <f t="shared" si="9"/>
        <v>0</v>
      </c>
      <c r="EH25" s="11">
        <f t="shared" si="9"/>
        <v>0</v>
      </c>
      <c r="EI25" s="11">
        <f t="shared" si="9"/>
        <v>100</v>
      </c>
      <c r="EJ25" s="11">
        <f t="shared" si="9"/>
        <v>0</v>
      </c>
      <c r="EK25" s="11">
        <f t="shared" si="9"/>
        <v>100</v>
      </c>
      <c r="EL25" s="11">
        <f t="shared" si="9"/>
        <v>0</v>
      </c>
      <c r="EM25" s="11">
        <f t="shared" si="9"/>
        <v>0</v>
      </c>
      <c r="EN25" s="11">
        <f t="shared" si="9"/>
        <v>100</v>
      </c>
      <c r="EO25" s="11">
        <f t="shared" si="9"/>
        <v>0</v>
      </c>
      <c r="EP25" s="11">
        <f t="shared" si="9"/>
        <v>0</v>
      </c>
      <c r="EQ25" s="11">
        <f t="shared" si="9"/>
        <v>11.111111111111111</v>
      </c>
      <c r="ER25" s="11">
        <f t="shared" si="9"/>
        <v>88.888888888888886</v>
      </c>
      <c r="ES25" s="11">
        <f t="shared" si="9"/>
        <v>0</v>
      </c>
      <c r="ET25" s="11">
        <f t="shared" si="9"/>
        <v>0</v>
      </c>
      <c r="EU25" s="11">
        <f t="shared" si="9"/>
        <v>100</v>
      </c>
      <c r="EV25" s="11">
        <f t="shared" si="9"/>
        <v>0</v>
      </c>
      <c r="EW25" s="11">
        <f t="shared" si="9"/>
        <v>0</v>
      </c>
      <c r="EX25" s="11">
        <f t="shared" si="9"/>
        <v>100</v>
      </c>
      <c r="EY25" s="11">
        <f t="shared" si="9"/>
        <v>0</v>
      </c>
      <c r="EZ25" s="11">
        <f t="shared" si="9"/>
        <v>0</v>
      </c>
      <c r="FA25" s="11">
        <f t="shared" si="9"/>
        <v>100</v>
      </c>
      <c r="FB25" s="11">
        <f t="shared" si="9"/>
        <v>0</v>
      </c>
      <c r="FC25" s="11">
        <f t="shared" si="9"/>
        <v>0</v>
      </c>
      <c r="FD25" s="11">
        <f t="shared" si="9"/>
        <v>100</v>
      </c>
      <c r="FE25" s="11">
        <f t="shared" si="9"/>
        <v>0</v>
      </c>
      <c r="FF25" s="11">
        <f t="shared" si="9"/>
        <v>0</v>
      </c>
      <c r="FG25" s="11">
        <f t="shared" si="9"/>
        <v>22.222222222222221</v>
      </c>
      <c r="FH25" s="11">
        <f t="shared" si="9"/>
        <v>77.777777777777786</v>
      </c>
      <c r="FI25" s="11">
        <f t="shared" si="9"/>
        <v>44.444444444444443</v>
      </c>
      <c r="FJ25" s="11">
        <f t="shared" si="9"/>
        <v>55.555555555555557</v>
      </c>
      <c r="FK25" s="11">
        <f t="shared" si="9"/>
        <v>0</v>
      </c>
      <c r="FL25" s="11">
        <f t="shared" si="9"/>
        <v>11.111111111111111</v>
      </c>
      <c r="FM25" s="11">
        <f t="shared" si="9"/>
        <v>88.888888888888886</v>
      </c>
      <c r="FN25" s="11">
        <f t="shared" si="9"/>
        <v>0</v>
      </c>
      <c r="FO25" s="11">
        <f t="shared" si="9"/>
        <v>0</v>
      </c>
      <c r="FP25" s="11">
        <f t="shared" si="9"/>
        <v>100</v>
      </c>
      <c r="FQ25" s="11">
        <f t="shared" si="9"/>
        <v>0</v>
      </c>
      <c r="FR25" s="11">
        <f t="shared" si="9"/>
        <v>33.333333333333336</v>
      </c>
      <c r="FS25" s="11">
        <f t="shared" si="9"/>
        <v>66.666666666666671</v>
      </c>
      <c r="FT25" s="11">
        <f t="shared" si="9"/>
        <v>0</v>
      </c>
      <c r="FU25" s="11">
        <f t="shared" si="9"/>
        <v>0</v>
      </c>
      <c r="FV25" s="11">
        <f t="shared" si="9"/>
        <v>33.333333333333336</v>
      </c>
      <c r="FW25" s="11">
        <f t="shared" si="9"/>
        <v>66.666666666666671</v>
      </c>
      <c r="FX25" s="11">
        <f t="shared" si="9"/>
        <v>0</v>
      </c>
      <c r="FY25" s="11">
        <f t="shared" si="9"/>
        <v>100</v>
      </c>
      <c r="FZ25" s="11">
        <f t="shared" si="9"/>
        <v>0</v>
      </c>
      <c r="GA25" s="11">
        <f t="shared" si="9"/>
        <v>0</v>
      </c>
      <c r="GB25" s="11">
        <f t="shared" si="9"/>
        <v>77.777777777777786</v>
      </c>
      <c r="GC25" s="11">
        <f t="shared" si="9"/>
        <v>22.222222222222221</v>
      </c>
      <c r="GD25" s="11">
        <f t="shared" si="9"/>
        <v>0</v>
      </c>
      <c r="GE25" s="11">
        <f t="shared" si="9"/>
        <v>100</v>
      </c>
      <c r="GF25" s="11">
        <f t="shared" si="9"/>
        <v>0</v>
      </c>
      <c r="GG25" s="11">
        <f t="shared" si="9"/>
        <v>11.111111111111111</v>
      </c>
      <c r="GH25" s="11">
        <f t="shared" si="9"/>
        <v>88.888888888888886</v>
      </c>
      <c r="GI25" s="11">
        <f t="shared" si="9"/>
        <v>33.333333333333336</v>
      </c>
      <c r="GJ25" s="11">
        <f t="shared" si="9"/>
        <v>66.666666666666671</v>
      </c>
      <c r="GK25" s="11">
        <f t="shared" si="9"/>
        <v>0</v>
      </c>
      <c r="GL25" s="11">
        <f t="shared" si="9"/>
        <v>0</v>
      </c>
      <c r="GM25" s="11">
        <f t="shared" si="9"/>
        <v>0</v>
      </c>
      <c r="GN25" s="11">
        <f t="shared" ref="GN25:GR25" si="10">GN24/9%</f>
        <v>100</v>
      </c>
      <c r="GO25" s="11">
        <f t="shared" si="10"/>
        <v>0</v>
      </c>
      <c r="GP25" s="11">
        <f t="shared" si="10"/>
        <v>0</v>
      </c>
      <c r="GQ25" s="11">
        <f t="shared" si="10"/>
        <v>100</v>
      </c>
      <c r="GR25" s="11">
        <f t="shared" si="10"/>
        <v>0</v>
      </c>
    </row>
    <row r="27" spans="1:200" x14ac:dyDescent="0.25">
      <c r="B27" t="s">
        <v>813</v>
      </c>
    </row>
    <row r="28" spans="1:200" x14ac:dyDescent="0.25">
      <c r="B28" t="s">
        <v>814</v>
      </c>
      <c r="C28" t="s">
        <v>832</v>
      </c>
      <c r="D28">
        <f>(C25+F25+I25+L25+O25+R25)/6</f>
        <v>37.037037037037038</v>
      </c>
      <c r="E28">
        <f>D28/100*9</f>
        <v>3.3333333333333335</v>
      </c>
    </row>
    <row r="29" spans="1:200" x14ac:dyDescent="0.25">
      <c r="B29" t="s">
        <v>815</v>
      </c>
      <c r="C29" t="s">
        <v>832</v>
      </c>
      <c r="D29">
        <f>(D25+G25+J25+M25+P25+S25)/6</f>
        <v>38.888888888888893</v>
      </c>
      <c r="E29">
        <f t="shared" ref="E29:E47" si="11">D29/100*9</f>
        <v>3.5000000000000004</v>
      </c>
    </row>
    <row r="30" spans="1:200" x14ac:dyDescent="0.25">
      <c r="B30" t="s">
        <v>816</v>
      </c>
      <c r="C30" t="s">
        <v>832</v>
      </c>
      <c r="D30">
        <f>(E25+H25+K25+N25+Q25+T25)/6</f>
        <v>24.074074074074076</v>
      </c>
      <c r="E30">
        <f t="shared" si="11"/>
        <v>2.166666666666667</v>
      </c>
    </row>
    <row r="31" spans="1:200" x14ac:dyDescent="0.25">
      <c r="D31" s="34">
        <f>SUM(D28:D30)</f>
        <v>100</v>
      </c>
      <c r="E31" s="34">
        <f t="shared" si="11"/>
        <v>9</v>
      </c>
    </row>
    <row r="32" spans="1:200" x14ac:dyDescent="0.25">
      <c r="B32" t="s">
        <v>814</v>
      </c>
      <c r="C32" t="s">
        <v>833</v>
      </c>
      <c r="D32">
        <f>(U25+X25+AA25+AD25+AG25+AJ25+AM25+AP25+AS25+AV25+AY25+BB25+BE25+BH25+BK25+BN25+BQ25+BT25)/18</f>
        <v>16.666666666666668</v>
      </c>
      <c r="E32">
        <f t="shared" si="11"/>
        <v>1.5000000000000002</v>
      </c>
    </row>
    <row r="33" spans="2:5" x14ac:dyDescent="0.25">
      <c r="B33" t="s">
        <v>815</v>
      </c>
      <c r="C33" t="s">
        <v>833</v>
      </c>
      <c r="D33">
        <f>(V25+Y25+AB25+AE25+AH25+AK25+AN25+AQ25+AT25+AW25+AZ25+BC25+BF25+BI25+BL25+BO25+BR25+BU25)/18</f>
        <v>57.407407407407405</v>
      </c>
      <c r="E33">
        <f t="shared" si="11"/>
        <v>5.166666666666667</v>
      </c>
    </row>
    <row r="34" spans="2:5" x14ac:dyDescent="0.25">
      <c r="B34" t="s">
        <v>816</v>
      </c>
      <c r="C34" t="s">
        <v>833</v>
      </c>
      <c r="D34">
        <f>(W25+Z25+AC25+AF25+AI25+AL25+AO25+AR25+AU25+AX25+BA25+BD25+BG25+BJ25+BM25+BP25+BS25+BV25)/18</f>
        <v>25.925925925925927</v>
      </c>
      <c r="E34">
        <f t="shared" si="11"/>
        <v>2.3333333333333339</v>
      </c>
    </row>
    <row r="35" spans="2:5" x14ac:dyDescent="0.25">
      <c r="D35" s="34">
        <f>SUM(D32:D34)</f>
        <v>100</v>
      </c>
      <c r="E35" s="34">
        <f t="shared" si="11"/>
        <v>9</v>
      </c>
    </row>
    <row r="36" spans="2:5" x14ac:dyDescent="0.25">
      <c r="B36" t="s">
        <v>814</v>
      </c>
      <c r="C36" t="s">
        <v>834</v>
      </c>
      <c r="D36" s="22">
        <f>(BW25+BZ25+CC25+CF25+CI25+CL25)/6</f>
        <v>16.666666666666668</v>
      </c>
      <c r="E36">
        <f t="shared" si="11"/>
        <v>1.5000000000000002</v>
      </c>
    </row>
    <row r="37" spans="2:5" x14ac:dyDescent="0.25">
      <c r="B37" t="s">
        <v>815</v>
      </c>
      <c r="C37" t="s">
        <v>834</v>
      </c>
      <c r="D37">
        <f>(BX25+CA25+CD25+CG25+CJ25+CM25)/6</f>
        <v>74.074074074074076</v>
      </c>
      <c r="E37">
        <f t="shared" si="11"/>
        <v>6.666666666666667</v>
      </c>
    </row>
    <row r="38" spans="2:5" x14ac:dyDescent="0.25">
      <c r="B38" t="s">
        <v>816</v>
      </c>
      <c r="C38" t="s">
        <v>834</v>
      </c>
      <c r="D38">
        <f>(BY25+CB25+CE25+CH25+CK25+CN25)/6</f>
        <v>9.2592592592592577</v>
      </c>
      <c r="E38">
        <f t="shared" si="11"/>
        <v>0.83333333333333315</v>
      </c>
    </row>
    <row r="39" spans="2:5" x14ac:dyDescent="0.25">
      <c r="D39" s="33">
        <f>SUM(D36:D38)</f>
        <v>100</v>
      </c>
      <c r="E39" s="34">
        <f t="shared" si="11"/>
        <v>9</v>
      </c>
    </row>
    <row r="40" spans="2:5" ht="37.5" customHeight="1" x14ac:dyDescent="0.25">
      <c r="B40" t="s">
        <v>814</v>
      </c>
      <c r="C40" t="s">
        <v>835</v>
      </c>
      <c r="D40">
        <f>(CO25+CR25+CU25+CX25+DA25+DD25+DG25+DJ25+DM25+DP25+DS25+DV25+DY25+EB25+EE25+EH25+EK25+EN25+EQ25+ET25+EW25+EZ25+FC25+FF25+FI25+FL25+FO25+FR25+FU25+FX25)/30</f>
        <v>25.555555555555554</v>
      </c>
      <c r="E40">
        <f t="shared" si="11"/>
        <v>2.2999999999999998</v>
      </c>
    </row>
    <row r="41" spans="2:5" x14ac:dyDescent="0.25">
      <c r="B41" t="s">
        <v>815</v>
      </c>
      <c r="C41" t="s">
        <v>835</v>
      </c>
      <c r="D41">
        <f>(CP25+CS25+CV25+CY25+DB25+DE25+DH25+DK25+DN25+DQ25+DT25+DW25+DZ25+EC25+EF25+EI25+EL25+EO25+ER25+EU25+EX25+FA25+FD25+FG25+FJ25+FM25+FP25+FS25+FV25+FY25)/30</f>
        <v>66.296296296296305</v>
      </c>
      <c r="E41">
        <f t="shared" si="11"/>
        <v>5.9666666666666677</v>
      </c>
    </row>
    <row r="42" spans="2:5" x14ac:dyDescent="0.25">
      <c r="B42" t="s">
        <v>816</v>
      </c>
      <c r="C42" t="s">
        <v>835</v>
      </c>
      <c r="D42">
        <f>(CQ25+CT25+CW25+CZ25+DC25+DF25+DI25+DL25+DO25+DR25+DU25+DX25+EA25+ED25+EG25+EJ25+EM25+EP25+ES25+EV25+EY25+FB25+FE25+FH25+FK25+FN25+FQ25+FT25+FW25+FZ25)/30</f>
        <v>8.1481481481481488</v>
      </c>
      <c r="E42">
        <f t="shared" si="11"/>
        <v>0.73333333333333339</v>
      </c>
    </row>
    <row r="43" spans="2:5" x14ac:dyDescent="0.25">
      <c r="D43" s="34">
        <f>SUM(D40:D42)</f>
        <v>100.00000000000001</v>
      </c>
      <c r="E43" s="34">
        <f t="shared" si="11"/>
        <v>9.0000000000000018</v>
      </c>
    </row>
    <row r="44" spans="2:5" x14ac:dyDescent="0.25">
      <c r="B44" t="s">
        <v>814</v>
      </c>
      <c r="C44" t="s">
        <v>836</v>
      </c>
      <c r="D44" s="22">
        <f>(GA25+GD25+GG25+GJ25+GM25+GP25)/6</f>
        <v>12.962962962962964</v>
      </c>
      <c r="E44">
        <f t="shared" si="11"/>
        <v>1.166666666666667</v>
      </c>
    </row>
    <row r="45" spans="2:5" x14ac:dyDescent="0.25">
      <c r="B45" t="s">
        <v>815</v>
      </c>
      <c r="C45" t="s">
        <v>836</v>
      </c>
      <c r="D45">
        <f>(GB25+GE25+GH25+GK25+GN25+GQ25)/6</f>
        <v>77.777777777777771</v>
      </c>
      <c r="E45">
        <f t="shared" si="11"/>
        <v>6.9999999999999991</v>
      </c>
    </row>
    <row r="46" spans="2:5" x14ac:dyDescent="0.25">
      <c r="B46" t="s">
        <v>816</v>
      </c>
      <c r="C46" t="s">
        <v>836</v>
      </c>
      <c r="D46">
        <f>(GC25+GF25+GI25+GL25+GO25+GR25)/6</f>
        <v>9.2592592592592595</v>
      </c>
      <c r="E46">
        <f t="shared" si="11"/>
        <v>0.83333333333333337</v>
      </c>
    </row>
    <row r="47" spans="2:5" x14ac:dyDescent="0.25">
      <c r="D47" s="33">
        <f>SUM(D44:D46)</f>
        <v>100</v>
      </c>
      <c r="E47" s="34">
        <f t="shared" si="11"/>
        <v>9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4:B24"/>
    <mergeCell ref="A25:B2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workbookViewId="0">
      <selection activeCell="DW17" sqref="DW17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632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2" t="s"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48" t="s">
        <v>88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60" t="s">
        <v>115</v>
      </c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2"/>
      <c r="HZ4" s="50" t="s">
        <v>138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254" ht="1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8" t="s">
        <v>717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331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40" t="s">
        <v>332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159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116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36" t="s">
        <v>174</v>
      </c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 t="s">
        <v>186</v>
      </c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 t="s">
        <v>117</v>
      </c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8" t="s">
        <v>139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254" ht="4.1500000000000004" hidden="1" customHeight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254" ht="16.149999999999999" hidden="1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254" ht="17.45" hidden="1" customHeight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254" ht="18" hidden="1" customHeight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254" ht="30" hidden="1" customHeight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254" ht="15.75" x14ac:dyDescent="0.25">
      <c r="A11" s="46"/>
      <c r="B11" s="46"/>
      <c r="C11" s="40" t="s">
        <v>633</v>
      </c>
      <c r="D11" s="40" t="s">
        <v>5</v>
      </c>
      <c r="E11" s="40" t="s">
        <v>6</v>
      </c>
      <c r="F11" s="40" t="s">
        <v>634</v>
      </c>
      <c r="G11" s="40" t="s">
        <v>7</v>
      </c>
      <c r="H11" s="40" t="s">
        <v>8</v>
      </c>
      <c r="I11" s="40" t="s">
        <v>635</v>
      </c>
      <c r="J11" s="40" t="s">
        <v>9</v>
      </c>
      <c r="K11" s="40" t="s">
        <v>10</v>
      </c>
      <c r="L11" s="40" t="s">
        <v>707</v>
      </c>
      <c r="M11" s="40" t="s">
        <v>9</v>
      </c>
      <c r="N11" s="40" t="s">
        <v>10</v>
      </c>
      <c r="O11" s="40" t="s">
        <v>636</v>
      </c>
      <c r="P11" s="40" t="s">
        <v>11</v>
      </c>
      <c r="Q11" s="40" t="s">
        <v>4</v>
      </c>
      <c r="R11" s="40" t="s">
        <v>637</v>
      </c>
      <c r="S11" s="40" t="s">
        <v>6</v>
      </c>
      <c r="T11" s="40" t="s">
        <v>12</v>
      </c>
      <c r="U11" s="40" t="s">
        <v>638</v>
      </c>
      <c r="V11" s="40" t="s">
        <v>6</v>
      </c>
      <c r="W11" s="40" t="s">
        <v>12</v>
      </c>
      <c r="X11" s="40" t="s">
        <v>639</v>
      </c>
      <c r="Y11" s="40"/>
      <c r="Z11" s="40"/>
      <c r="AA11" s="40" t="s">
        <v>640</v>
      </c>
      <c r="AB11" s="40"/>
      <c r="AC11" s="40"/>
      <c r="AD11" s="40" t="s">
        <v>641</v>
      </c>
      <c r="AE11" s="40"/>
      <c r="AF11" s="40"/>
      <c r="AG11" s="40" t="s">
        <v>708</v>
      </c>
      <c r="AH11" s="40"/>
      <c r="AI11" s="40"/>
      <c r="AJ11" s="40" t="s">
        <v>642</v>
      </c>
      <c r="AK11" s="40"/>
      <c r="AL11" s="40"/>
      <c r="AM11" s="40" t="s">
        <v>643</v>
      </c>
      <c r="AN11" s="40"/>
      <c r="AO11" s="40"/>
      <c r="AP11" s="38" t="s">
        <v>644</v>
      </c>
      <c r="AQ11" s="38"/>
      <c r="AR11" s="38"/>
      <c r="AS11" s="40" t="s">
        <v>645</v>
      </c>
      <c r="AT11" s="40"/>
      <c r="AU11" s="40"/>
      <c r="AV11" s="40" t="s">
        <v>646</v>
      </c>
      <c r="AW11" s="40"/>
      <c r="AX11" s="40"/>
      <c r="AY11" s="40" t="s">
        <v>647</v>
      </c>
      <c r="AZ11" s="40"/>
      <c r="BA11" s="40"/>
      <c r="BB11" s="40" t="s">
        <v>648</v>
      </c>
      <c r="BC11" s="40"/>
      <c r="BD11" s="40"/>
      <c r="BE11" s="40" t="s">
        <v>649</v>
      </c>
      <c r="BF11" s="40"/>
      <c r="BG11" s="40"/>
      <c r="BH11" s="38" t="s">
        <v>650</v>
      </c>
      <c r="BI11" s="38"/>
      <c r="BJ11" s="38"/>
      <c r="BK11" s="38" t="s">
        <v>709</v>
      </c>
      <c r="BL11" s="38"/>
      <c r="BM11" s="38"/>
      <c r="BN11" s="40" t="s">
        <v>651</v>
      </c>
      <c r="BO11" s="40"/>
      <c r="BP11" s="40"/>
      <c r="BQ11" s="40" t="s">
        <v>652</v>
      </c>
      <c r="BR11" s="40"/>
      <c r="BS11" s="40"/>
      <c r="BT11" s="38" t="s">
        <v>653</v>
      </c>
      <c r="BU11" s="38"/>
      <c r="BV11" s="38"/>
      <c r="BW11" s="40" t="s">
        <v>654</v>
      </c>
      <c r="BX11" s="40"/>
      <c r="BY11" s="40"/>
      <c r="BZ11" s="40" t="s">
        <v>655</v>
      </c>
      <c r="CA11" s="40"/>
      <c r="CB11" s="40"/>
      <c r="CC11" s="40" t="s">
        <v>656</v>
      </c>
      <c r="CD11" s="40"/>
      <c r="CE11" s="40"/>
      <c r="CF11" s="40" t="s">
        <v>657</v>
      </c>
      <c r="CG11" s="40"/>
      <c r="CH11" s="40"/>
      <c r="CI11" s="40" t="s">
        <v>658</v>
      </c>
      <c r="CJ11" s="40"/>
      <c r="CK11" s="40"/>
      <c r="CL11" s="40" t="s">
        <v>659</v>
      </c>
      <c r="CM11" s="40"/>
      <c r="CN11" s="40"/>
      <c r="CO11" s="40" t="s">
        <v>710</v>
      </c>
      <c r="CP11" s="40"/>
      <c r="CQ11" s="40"/>
      <c r="CR11" s="40" t="s">
        <v>660</v>
      </c>
      <c r="CS11" s="40"/>
      <c r="CT11" s="40"/>
      <c r="CU11" s="40" t="s">
        <v>661</v>
      </c>
      <c r="CV11" s="40"/>
      <c r="CW11" s="40"/>
      <c r="CX11" s="40" t="s">
        <v>662</v>
      </c>
      <c r="CY11" s="40"/>
      <c r="CZ11" s="40"/>
      <c r="DA11" s="40" t="s">
        <v>663</v>
      </c>
      <c r="DB11" s="40"/>
      <c r="DC11" s="40"/>
      <c r="DD11" s="38" t="s">
        <v>664</v>
      </c>
      <c r="DE11" s="38"/>
      <c r="DF11" s="38"/>
      <c r="DG11" s="38" t="s">
        <v>665</v>
      </c>
      <c r="DH11" s="38"/>
      <c r="DI11" s="38"/>
      <c r="DJ11" s="38" t="s">
        <v>666</v>
      </c>
      <c r="DK11" s="38"/>
      <c r="DL11" s="38"/>
      <c r="DM11" s="38" t="s">
        <v>711</v>
      </c>
      <c r="DN11" s="38"/>
      <c r="DO11" s="38"/>
      <c r="DP11" s="38" t="s">
        <v>667</v>
      </c>
      <c r="DQ11" s="38"/>
      <c r="DR11" s="38"/>
      <c r="DS11" s="38" t="s">
        <v>668</v>
      </c>
      <c r="DT11" s="38"/>
      <c r="DU11" s="38"/>
      <c r="DV11" s="38" t="s">
        <v>669</v>
      </c>
      <c r="DW11" s="38"/>
      <c r="DX11" s="38"/>
      <c r="DY11" s="38" t="s">
        <v>670</v>
      </c>
      <c r="DZ11" s="38"/>
      <c r="EA11" s="38"/>
      <c r="EB11" s="38" t="s">
        <v>671</v>
      </c>
      <c r="EC11" s="38"/>
      <c r="ED11" s="38"/>
      <c r="EE11" s="38" t="s">
        <v>672</v>
      </c>
      <c r="EF11" s="38"/>
      <c r="EG11" s="38"/>
      <c r="EH11" s="38" t="s">
        <v>712</v>
      </c>
      <c r="EI11" s="38"/>
      <c r="EJ11" s="38"/>
      <c r="EK11" s="38" t="s">
        <v>673</v>
      </c>
      <c r="EL11" s="38"/>
      <c r="EM11" s="38"/>
      <c r="EN11" s="38" t="s">
        <v>674</v>
      </c>
      <c r="EO11" s="38"/>
      <c r="EP11" s="38"/>
      <c r="EQ11" s="38" t="s">
        <v>675</v>
      </c>
      <c r="ER11" s="38"/>
      <c r="ES11" s="38"/>
      <c r="ET11" s="38" t="s">
        <v>676</v>
      </c>
      <c r="EU11" s="38"/>
      <c r="EV11" s="38"/>
      <c r="EW11" s="38" t="s">
        <v>677</v>
      </c>
      <c r="EX11" s="38"/>
      <c r="EY11" s="38"/>
      <c r="EZ11" s="38" t="s">
        <v>678</v>
      </c>
      <c r="FA11" s="38"/>
      <c r="FB11" s="38"/>
      <c r="FC11" s="38" t="s">
        <v>679</v>
      </c>
      <c r="FD11" s="38"/>
      <c r="FE11" s="38"/>
      <c r="FF11" s="38" t="s">
        <v>680</v>
      </c>
      <c r="FG11" s="38"/>
      <c r="FH11" s="38"/>
      <c r="FI11" s="38" t="s">
        <v>681</v>
      </c>
      <c r="FJ11" s="38"/>
      <c r="FK11" s="38"/>
      <c r="FL11" s="38" t="s">
        <v>713</v>
      </c>
      <c r="FM11" s="38"/>
      <c r="FN11" s="38"/>
      <c r="FO11" s="38" t="s">
        <v>682</v>
      </c>
      <c r="FP11" s="38"/>
      <c r="FQ11" s="38"/>
      <c r="FR11" s="38" t="s">
        <v>683</v>
      </c>
      <c r="FS11" s="38"/>
      <c r="FT11" s="38"/>
      <c r="FU11" s="38" t="s">
        <v>684</v>
      </c>
      <c r="FV11" s="38"/>
      <c r="FW11" s="38"/>
      <c r="FX11" s="38" t="s">
        <v>685</v>
      </c>
      <c r="FY11" s="38"/>
      <c r="FZ11" s="38"/>
      <c r="GA11" s="38" t="s">
        <v>686</v>
      </c>
      <c r="GB11" s="38"/>
      <c r="GC11" s="38"/>
      <c r="GD11" s="38" t="s">
        <v>687</v>
      </c>
      <c r="GE11" s="38"/>
      <c r="GF11" s="38"/>
      <c r="GG11" s="38" t="s">
        <v>688</v>
      </c>
      <c r="GH11" s="38"/>
      <c r="GI11" s="38"/>
      <c r="GJ11" s="38" t="s">
        <v>689</v>
      </c>
      <c r="GK11" s="38"/>
      <c r="GL11" s="38"/>
      <c r="GM11" s="38" t="s">
        <v>690</v>
      </c>
      <c r="GN11" s="38"/>
      <c r="GO11" s="38"/>
      <c r="GP11" s="38" t="s">
        <v>714</v>
      </c>
      <c r="GQ11" s="38"/>
      <c r="GR11" s="38"/>
      <c r="GS11" s="38" t="s">
        <v>691</v>
      </c>
      <c r="GT11" s="38"/>
      <c r="GU11" s="38"/>
      <c r="GV11" s="38" t="s">
        <v>692</v>
      </c>
      <c r="GW11" s="38"/>
      <c r="GX11" s="38"/>
      <c r="GY11" s="38" t="s">
        <v>693</v>
      </c>
      <c r="GZ11" s="38"/>
      <c r="HA11" s="38"/>
      <c r="HB11" s="38" t="s">
        <v>694</v>
      </c>
      <c r="HC11" s="38"/>
      <c r="HD11" s="38"/>
      <c r="HE11" s="38" t="s">
        <v>695</v>
      </c>
      <c r="HF11" s="38"/>
      <c r="HG11" s="38"/>
      <c r="HH11" s="38" t="s">
        <v>696</v>
      </c>
      <c r="HI11" s="38"/>
      <c r="HJ11" s="38"/>
      <c r="HK11" s="38" t="s">
        <v>697</v>
      </c>
      <c r="HL11" s="38"/>
      <c r="HM11" s="38"/>
      <c r="HN11" s="38" t="s">
        <v>698</v>
      </c>
      <c r="HO11" s="38"/>
      <c r="HP11" s="38"/>
      <c r="HQ11" s="38" t="s">
        <v>699</v>
      </c>
      <c r="HR11" s="38"/>
      <c r="HS11" s="38"/>
      <c r="HT11" s="38" t="s">
        <v>715</v>
      </c>
      <c r="HU11" s="38"/>
      <c r="HV11" s="38"/>
      <c r="HW11" s="38" t="s">
        <v>700</v>
      </c>
      <c r="HX11" s="38"/>
      <c r="HY11" s="38"/>
      <c r="HZ11" s="38" t="s">
        <v>701</v>
      </c>
      <c r="IA11" s="38"/>
      <c r="IB11" s="38"/>
      <c r="IC11" s="38" t="s">
        <v>702</v>
      </c>
      <c r="ID11" s="38"/>
      <c r="IE11" s="38"/>
      <c r="IF11" s="38" t="s">
        <v>703</v>
      </c>
      <c r="IG11" s="38"/>
      <c r="IH11" s="38"/>
      <c r="II11" s="38" t="s">
        <v>716</v>
      </c>
      <c r="IJ11" s="38"/>
      <c r="IK11" s="38"/>
      <c r="IL11" s="38" t="s">
        <v>704</v>
      </c>
      <c r="IM11" s="38"/>
      <c r="IN11" s="38"/>
      <c r="IO11" s="38" t="s">
        <v>705</v>
      </c>
      <c r="IP11" s="38"/>
      <c r="IQ11" s="38"/>
      <c r="IR11" s="38" t="s">
        <v>706</v>
      </c>
      <c r="IS11" s="38"/>
      <c r="IT11" s="38"/>
    </row>
    <row r="12" spans="1:254" ht="93" customHeight="1" x14ac:dyDescent="0.25">
      <c r="A12" s="46"/>
      <c r="B12" s="46"/>
      <c r="C12" s="45" t="s">
        <v>1340</v>
      </c>
      <c r="D12" s="45"/>
      <c r="E12" s="45"/>
      <c r="F12" s="45" t="s">
        <v>1341</v>
      </c>
      <c r="G12" s="45"/>
      <c r="H12" s="45"/>
      <c r="I12" s="45" t="s">
        <v>1342</v>
      </c>
      <c r="J12" s="45"/>
      <c r="K12" s="45"/>
      <c r="L12" s="45" t="s">
        <v>1343</v>
      </c>
      <c r="M12" s="45"/>
      <c r="N12" s="45"/>
      <c r="O12" s="45" t="s">
        <v>1344</v>
      </c>
      <c r="P12" s="45"/>
      <c r="Q12" s="45"/>
      <c r="R12" s="45" t="s">
        <v>1345</v>
      </c>
      <c r="S12" s="45"/>
      <c r="T12" s="45"/>
      <c r="U12" s="45" t="s">
        <v>1346</v>
      </c>
      <c r="V12" s="45"/>
      <c r="W12" s="45"/>
      <c r="X12" s="45" t="s">
        <v>1347</v>
      </c>
      <c r="Y12" s="45"/>
      <c r="Z12" s="45"/>
      <c r="AA12" s="45" t="s">
        <v>1348</v>
      </c>
      <c r="AB12" s="45"/>
      <c r="AC12" s="45"/>
      <c r="AD12" s="45" t="s">
        <v>1349</v>
      </c>
      <c r="AE12" s="45"/>
      <c r="AF12" s="45"/>
      <c r="AG12" s="45" t="s">
        <v>1350</v>
      </c>
      <c r="AH12" s="45"/>
      <c r="AI12" s="45"/>
      <c r="AJ12" s="45" t="s">
        <v>1351</v>
      </c>
      <c r="AK12" s="45"/>
      <c r="AL12" s="45"/>
      <c r="AM12" s="45" t="s">
        <v>1352</v>
      </c>
      <c r="AN12" s="45"/>
      <c r="AO12" s="45"/>
      <c r="AP12" s="45" t="s">
        <v>1353</v>
      </c>
      <c r="AQ12" s="45"/>
      <c r="AR12" s="45"/>
      <c r="AS12" s="45" t="s">
        <v>1354</v>
      </c>
      <c r="AT12" s="45"/>
      <c r="AU12" s="45"/>
      <c r="AV12" s="45" t="s">
        <v>1355</v>
      </c>
      <c r="AW12" s="45"/>
      <c r="AX12" s="45"/>
      <c r="AY12" s="45" t="s">
        <v>1356</v>
      </c>
      <c r="AZ12" s="45"/>
      <c r="BA12" s="45"/>
      <c r="BB12" s="45" t="s">
        <v>1357</v>
      </c>
      <c r="BC12" s="45"/>
      <c r="BD12" s="45"/>
      <c r="BE12" s="45" t="s">
        <v>1358</v>
      </c>
      <c r="BF12" s="45"/>
      <c r="BG12" s="45"/>
      <c r="BH12" s="45" t="s">
        <v>1359</v>
      </c>
      <c r="BI12" s="45"/>
      <c r="BJ12" s="45"/>
      <c r="BK12" s="45" t="s">
        <v>1360</v>
      </c>
      <c r="BL12" s="45"/>
      <c r="BM12" s="45"/>
      <c r="BN12" s="45" t="s">
        <v>1361</v>
      </c>
      <c r="BO12" s="45"/>
      <c r="BP12" s="45"/>
      <c r="BQ12" s="45" t="s">
        <v>1362</v>
      </c>
      <c r="BR12" s="45"/>
      <c r="BS12" s="45"/>
      <c r="BT12" s="45" t="s">
        <v>1363</v>
      </c>
      <c r="BU12" s="45"/>
      <c r="BV12" s="45"/>
      <c r="BW12" s="45" t="s">
        <v>1364</v>
      </c>
      <c r="BX12" s="45"/>
      <c r="BY12" s="45"/>
      <c r="BZ12" s="45" t="s">
        <v>1201</v>
      </c>
      <c r="CA12" s="45"/>
      <c r="CB12" s="45"/>
      <c r="CC12" s="45" t="s">
        <v>1365</v>
      </c>
      <c r="CD12" s="45"/>
      <c r="CE12" s="45"/>
      <c r="CF12" s="45" t="s">
        <v>1366</v>
      </c>
      <c r="CG12" s="45"/>
      <c r="CH12" s="45"/>
      <c r="CI12" s="45" t="s">
        <v>1367</v>
      </c>
      <c r="CJ12" s="45"/>
      <c r="CK12" s="45"/>
      <c r="CL12" s="45" t="s">
        <v>1368</v>
      </c>
      <c r="CM12" s="45"/>
      <c r="CN12" s="45"/>
      <c r="CO12" s="45" t="s">
        <v>1369</v>
      </c>
      <c r="CP12" s="45"/>
      <c r="CQ12" s="45"/>
      <c r="CR12" s="45" t="s">
        <v>1370</v>
      </c>
      <c r="CS12" s="45"/>
      <c r="CT12" s="45"/>
      <c r="CU12" s="45" t="s">
        <v>1371</v>
      </c>
      <c r="CV12" s="45"/>
      <c r="CW12" s="45"/>
      <c r="CX12" s="45" t="s">
        <v>1372</v>
      </c>
      <c r="CY12" s="45"/>
      <c r="CZ12" s="45"/>
      <c r="DA12" s="45" t="s">
        <v>1373</v>
      </c>
      <c r="DB12" s="45"/>
      <c r="DC12" s="45"/>
      <c r="DD12" s="45" t="s">
        <v>1374</v>
      </c>
      <c r="DE12" s="45"/>
      <c r="DF12" s="45"/>
      <c r="DG12" s="45" t="s">
        <v>1375</v>
      </c>
      <c r="DH12" s="45"/>
      <c r="DI12" s="45"/>
      <c r="DJ12" s="59" t="s">
        <v>1376</v>
      </c>
      <c r="DK12" s="59"/>
      <c r="DL12" s="59"/>
      <c r="DM12" s="59" t="s">
        <v>1377</v>
      </c>
      <c r="DN12" s="59"/>
      <c r="DO12" s="59"/>
      <c r="DP12" s="59" t="s">
        <v>1378</v>
      </c>
      <c r="DQ12" s="59"/>
      <c r="DR12" s="59"/>
      <c r="DS12" s="59" t="s">
        <v>1379</v>
      </c>
      <c r="DT12" s="59"/>
      <c r="DU12" s="59"/>
      <c r="DV12" s="59" t="s">
        <v>747</v>
      </c>
      <c r="DW12" s="59"/>
      <c r="DX12" s="59"/>
      <c r="DY12" s="45" t="s">
        <v>763</v>
      </c>
      <c r="DZ12" s="45"/>
      <c r="EA12" s="45"/>
      <c r="EB12" s="45" t="s">
        <v>764</v>
      </c>
      <c r="EC12" s="45"/>
      <c r="ED12" s="45"/>
      <c r="EE12" s="45" t="s">
        <v>1233</v>
      </c>
      <c r="EF12" s="45"/>
      <c r="EG12" s="45"/>
      <c r="EH12" s="45" t="s">
        <v>765</v>
      </c>
      <c r="EI12" s="45"/>
      <c r="EJ12" s="45"/>
      <c r="EK12" s="45" t="s">
        <v>1336</v>
      </c>
      <c r="EL12" s="45"/>
      <c r="EM12" s="45"/>
      <c r="EN12" s="45" t="s">
        <v>768</v>
      </c>
      <c r="EO12" s="45"/>
      <c r="EP12" s="45"/>
      <c r="EQ12" s="45" t="s">
        <v>1242</v>
      </c>
      <c r="ER12" s="45"/>
      <c r="ES12" s="45"/>
      <c r="ET12" s="45" t="s">
        <v>773</v>
      </c>
      <c r="EU12" s="45"/>
      <c r="EV12" s="45"/>
      <c r="EW12" s="45" t="s">
        <v>1245</v>
      </c>
      <c r="EX12" s="45"/>
      <c r="EY12" s="45"/>
      <c r="EZ12" s="45" t="s">
        <v>1247</v>
      </c>
      <c r="FA12" s="45"/>
      <c r="FB12" s="45"/>
      <c r="FC12" s="45" t="s">
        <v>1249</v>
      </c>
      <c r="FD12" s="45"/>
      <c r="FE12" s="45"/>
      <c r="FF12" s="45" t="s">
        <v>1337</v>
      </c>
      <c r="FG12" s="45"/>
      <c r="FH12" s="45"/>
      <c r="FI12" s="45" t="s">
        <v>1252</v>
      </c>
      <c r="FJ12" s="45"/>
      <c r="FK12" s="45"/>
      <c r="FL12" s="45" t="s">
        <v>777</v>
      </c>
      <c r="FM12" s="45"/>
      <c r="FN12" s="45"/>
      <c r="FO12" s="45" t="s">
        <v>1256</v>
      </c>
      <c r="FP12" s="45"/>
      <c r="FQ12" s="45"/>
      <c r="FR12" s="45" t="s">
        <v>1259</v>
      </c>
      <c r="FS12" s="45"/>
      <c r="FT12" s="45"/>
      <c r="FU12" s="45" t="s">
        <v>1263</v>
      </c>
      <c r="FV12" s="45"/>
      <c r="FW12" s="45"/>
      <c r="FX12" s="45" t="s">
        <v>1265</v>
      </c>
      <c r="FY12" s="45"/>
      <c r="FZ12" s="45"/>
      <c r="GA12" s="59" t="s">
        <v>1268</v>
      </c>
      <c r="GB12" s="59"/>
      <c r="GC12" s="59"/>
      <c r="GD12" s="45" t="s">
        <v>782</v>
      </c>
      <c r="GE12" s="45"/>
      <c r="GF12" s="45"/>
      <c r="GG12" s="59" t="s">
        <v>1275</v>
      </c>
      <c r="GH12" s="59"/>
      <c r="GI12" s="59"/>
      <c r="GJ12" s="59" t="s">
        <v>1276</v>
      </c>
      <c r="GK12" s="59"/>
      <c r="GL12" s="59"/>
      <c r="GM12" s="59" t="s">
        <v>1278</v>
      </c>
      <c r="GN12" s="59"/>
      <c r="GO12" s="59"/>
      <c r="GP12" s="59" t="s">
        <v>1279</v>
      </c>
      <c r="GQ12" s="59"/>
      <c r="GR12" s="59"/>
      <c r="GS12" s="59" t="s">
        <v>789</v>
      </c>
      <c r="GT12" s="59"/>
      <c r="GU12" s="59"/>
      <c r="GV12" s="59" t="s">
        <v>791</v>
      </c>
      <c r="GW12" s="59"/>
      <c r="GX12" s="59"/>
      <c r="GY12" s="59" t="s">
        <v>792</v>
      </c>
      <c r="GZ12" s="59"/>
      <c r="HA12" s="59"/>
      <c r="HB12" s="45" t="s">
        <v>1286</v>
      </c>
      <c r="HC12" s="45"/>
      <c r="HD12" s="45"/>
      <c r="HE12" s="45" t="s">
        <v>1288</v>
      </c>
      <c r="HF12" s="45"/>
      <c r="HG12" s="45"/>
      <c r="HH12" s="45" t="s">
        <v>798</v>
      </c>
      <c r="HI12" s="45"/>
      <c r="HJ12" s="45"/>
      <c r="HK12" s="45" t="s">
        <v>1289</v>
      </c>
      <c r="HL12" s="45"/>
      <c r="HM12" s="45"/>
      <c r="HN12" s="45" t="s">
        <v>1292</v>
      </c>
      <c r="HO12" s="45"/>
      <c r="HP12" s="45"/>
      <c r="HQ12" s="45" t="s">
        <v>801</v>
      </c>
      <c r="HR12" s="45"/>
      <c r="HS12" s="45"/>
      <c r="HT12" s="45" t="s">
        <v>799</v>
      </c>
      <c r="HU12" s="45"/>
      <c r="HV12" s="45"/>
      <c r="HW12" s="45" t="s">
        <v>619</v>
      </c>
      <c r="HX12" s="45"/>
      <c r="HY12" s="45"/>
      <c r="HZ12" s="45" t="s">
        <v>1301</v>
      </c>
      <c r="IA12" s="45"/>
      <c r="IB12" s="45"/>
      <c r="IC12" s="45" t="s">
        <v>1305</v>
      </c>
      <c r="ID12" s="45"/>
      <c r="IE12" s="45"/>
      <c r="IF12" s="45" t="s">
        <v>804</v>
      </c>
      <c r="IG12" s="45"/>
      <c r="IH12" s="45"/>
      <c r="II12" s="45" t="s">
        <v>1310</v>
      </c>
      <c r="IJ12" s="45"/>
      <c r="IK12" s="45"/>
      <c r="IL12" s="45" t="s">
        <v>1311</v>
      </c>
      <c r="IM12" s="45"/>
      <c r="IN12" s="45"/>
      <c r="IO12" s="45" t="s">
        <v>1315</v>
      </c>
      <c r="IP12" s="45"/>
      <c r="IQ12" s="45"/>
      <c r="IR12" s="45" t="s">
        <v>1319</v>
      </c>
      <c r="IS12" s="45"/>
      <c r="IT12" s="45"/>
    </row>
    <row r="13" spans="1:254" ht="122.25" customHeight="1" x14ac:dyDescent="0.25">
      <c r="A13" s="46"/>
      <c r="B13" s="46"/>
      <c r="C13" s="27" t="s">
        <v>30</v>
      </c>
      <c r="D13" s="27" t="s">
        <v>1169</v>
      </c>
      <c r="E13" s="27" t="s">
        <v>1170</v>
      </c>
      <c r="F13" s="27" t="s">
        <v>1171</v>
      </c>
      <c r="G13" s="27" t="s">
        <v>1172</v>
      </c>
      <c r="H13" s="27" t="s">
        <v>1063</v>
      </c>
      <c r="I13" s="27" t="s">
        <v>1173</v>
      </c>
      <c r="J13" s="27" t="s">
        <v>1174</v>
      </c>
      <c r="K13" s="27" t="s">
        <v>718</v>
      </c>
      <c r="L13" s="27" t="s">
        <v>251</v>
      </c>
      <c r="M13" s="27" t="s">
        <v>719</v>
      </c>
      <c r="N13" s="27" t="s">
        <v>720</v>
      </c>
      <c r="O13" s="27" t="s">
        <v>625</v>
      </c>
      <c r="P13" s="27" t="s">
        <v>1175</v>
      </c>
      <c r="Q13" s="27" t="s">
        <v>626</v>
      </c>
      <c r="R13" s="27" t="s">
        <v>721</v>
      </c>
      <c r="S13" s="27" t="s">
        <v>1176</v>
      </c>
      <c r="T13" s="27" t="s">
        <v>722</v>
      </c>
      <c r="U13" s="27" t="s">
        <v>1177</v>
      </c>
      <c r="V13" s="27" t="s">
        <v>1178</v>
      </c>
      <c r="W13" s="27" t="s">
        <v>1179</v>
      </c>
      <c r="X13" s="27" t="s">
        <v>723</v>
      </c>
      <c r="Y13" s="27" t="s">
        <v>724</v>
      </c>
      <c r="Z13" s="27" t="s">
        <v>1180</v>
      </c>
      <c r="AA13" s="27" t="s">
        <v>198</v>
      </c>
      <c r="AB13" s="27" t="s">
        <v>210</v>
      </c>
      <c r="AC13" s="27" t="s">
        <v>212</v>
      </c>
      <c r="AD13" s="27" t="s">
        <v>511</v>
      </c>
      <c r="AE13" s="27" t="s">
        <v>512</v>
      </c>
      <c r="AF13" s="27" t="s">
        <v>1181</v>
      </c>
      <c r="AG13" s="27" t="s">
        <v>1182</v>
      </c>
      <c r="AH13" s="27" t="s">
        <v>1183</v>
      </c>
      <c r="AI13" s="27" t="s">
        <v>1184</v>
      </c>
      <c r="AJ13" s="27" t="s">
        <v>1185</v>
      </c>
      <c r="AK13" s="27" t="s">
        <v>516</v>
      </c>
      <c r="AL13" s="27" t="s">
        <v>1186</v>
      </c>
      <c r="AM13" s="27" t="s">
        <v>726</v>
      </c>
      <c r="AN13" s="27" t="s">
        <v>727</v>
      </c>
      <c r="AO13" s="27" t="s">
        <v>1187</v>
      </c>
      <c r="AP13" s="27" t="s">
        <v>728</v>
      </c>
      <c r="AQ13" s="27" t="s">
        <v>1188</v>
      </c>
      <c r="AR13" s="27" t="s">
        <v>729</v>
      </c>
      <c r="AS13" s="27" t="s">
        <v>95</v>
      </c>
      <c r="AT13" s="27" t="s">
        <v>257</v>
      </c>
      <c r="AU13" s="27" t="s">
        <v>1189</v>
      </c>
      <c r="AV13" s="27" t="s">
        <v>730</v>
      </c>
      <c r="AW13" s="27" t="s">
        <v>731</v>
      </c>
      <c r="AX13" s="27" t="s">
        <v>1190</v>
      </c>
      <c r="AY13" s="27" t="s">
        <v>216</v>
      </c>
      <c r="AZ13" s="27" t="s">
        <v>517</v>
      </c>
      <c r="BA13" s="27" t="s">
        <v>732</v>
      </c>
      <c r="BB13" s="27" t="s">
        <v>733</v>
      </c>
      <c r="BC13" s="27" t="s">
        <v>734</v>
      </c>
      <c r="BD13" s="27" t="s">
        <v>735</v>
      </c>
      <c r="BE13" s="27" t="s">
        <v>736</v>
      </c>
      <c r="BF13" s="27" t="s">
        <v>737</v>
      </c>
      <c r="BG13" s="27" t="s">
        <v>1191</v>
      </c>
      <c r="BH13" s="27" t="s">
        <v>1192</v>
      </c>
      <c r="BI13" s="27" t="s">
        <v>738</v>
      </c>
      <c r="BJ13" s="27" t="s">
        <v>1193</v>
      </c>
      <c r="BK13" s="27" t="s">
        <v>739</v>
      </c>
      <c r="BL13" s="27" t="s">
        <v>740</v>
      </c>
      <c r="BM13" s="27" t="s">
        <v>1194</v>
      </c>
      <c r="BN13" s="27" t="s">
        <v>1195</v>
      </c>
      <c r="BO13" s="27" t="s">
        <v>1196</v>
      </c>
      <c r="BP13" s="27" t="s">
        <v>725</v>
      </c>
      <c r="BQ13" s="27" t="s">
        <v>1197</v>
      </c>
      <c r="BR13" s="27" t="s">
        <v>1198</v>
      </c>
      <c r="BS13" s="27" t="s">
        <v>1199</v>
      </c>
      <c r="BT13" s="27" t="s">
        <v>741</v>
      </c>
      <c r="BU13" s="27" t="s">
        <v>742</v>
      </c>
      <c r="BV13" s="27" t="s">
        <v>1200</v>
      </c>
      <c r="BW13" s="27" t="s">
        <v>743</v>
      </c>
      <c r="BX13" s="27" t="s">
        <v>744</v>
      </c>
      <c r="BY13" s="27" t="s">
        <v>745</v>
      </c>
      <c r="BZ13" s="27" t="s">
        <v>1201</v>
      </c>
      <c r="CA13" s="27" t="s">
        <v>1202</v>
      </c>
      <c r="CB13" s="27" t="s">
        <v>1203</v>
      </c>
      <c r="CC13" s="27" t="s">
        <v>1204</v>
      </c>
      <c r="CD13" s="27" t="s">
        <v>748</v>
      </c>
      <c r="CE13" s="27" t="s">
        <v>749</v>
      </c>
      <c r="CF13" s="27" t="s">
        <v>1205</v>
      </c>
      <c r="CG13" s="27" t="s">
        <v>1206</v>
      </c>
      <c r="CH13" s="27" t="s">
        <v>746</v>
      </c>
      <c r="CI13" s="27" t="s">
        <v>1207</v>
      </c>
      <c r="CJ13" s="27" t="s">
        <v>1208</v>
      </c>
      <c r="CK13" s="27" t="s">
        <v>750</v>
      </c>
      <c r="CL13" s="27" t="s">
        <v>354</v>
      </c>
      <c r="CM13" s="27" t="s">
        <v>522</v>
      </c>
      <c r="CN13" s="27" t="s">
        <v>355</v>
      </c>
      <c r="CO13" s="27" t="s">
        <v>751</v>
      </c>
      <c r="CP13" s="27" t="s">
        <v>1209</v>
      </c>
      <c r="CQ13" s="27" t="s">
        <v>752</v>
      </c>
      <c r="CR13" s="27" t="s">
        <v>753</v>
      </c>
      <c r="CS13" s="27" t="s">
        <v>1210</v>
      </c>
      <c r="CT13" s="27" t="s">
        <v>754</v>
      </c>
      <c r="CU13" s="27" t="s">
        <v>532</v>
      </c>
      <c r="CV13" s="27" t="s">
        <v>533</v>
      </c>
      <c r="CW13" s="27" t="s">
        <v>534</v>
      </c>
      <c r="CX13" s="27" t="s">
        <v>1211</v>
      </c>
      <c r="CY13" s="27" t="s">
        <v>1212</v>
      </c>
      <c r="CZ13" s="27" t="s">
        <v>537</v>
      </c>
      <c r="DA13" s="27" t="s">
        <v>513</v>
      </c>
      <c r="DB13" s="27" t="s">
        <v>514</v>
      </c>
      <c r="DC13" s="27" t="s">
        <v>755</v>
      </c>
      <c r="DD13" s="27" t="s">
        <v>758</v>
      </c>
      <c r="DE13" s="27" t="s">
        <v>759</v>
      </c>
      <c r="DF13" s="27" t="s">
        <v>1213</v>
      </c>
      <c r="DG13" s="27" t="s">
        <v>1214</v>
      </c>
      <c r="DH13" s="27" t="s">
        <v>1215</v>
      </c>
      <c r="DI13" s="27" t="s">
        <v>1216</v>
      </c>
      <c r="DJ13" s="28" t="s">
        <v>360</v>
      </c>
      <c r="DK13" s="27" t="s">
        <v>1217</v>
      </c>
      <c r="DL13" s="28" t="s">
        <v>1218</v>
      </c>
      <c r="DM13" s="28" t="s">
        <v>760</v>
      </c>
      <c r="DN13" s="27" t="s">
        <v>1219</v>
      </c>
      <c r="DO13" s="28" t="s">
        <v>761</v>
      </c>
      <c r="DP13" s="28" t="s">
        <v>762</v>
      </c>
      <c r="DQ13" s="27" t="s">
        <v>1335</v>
      </c>
      <c r="DR13" s="28" t="s">
        <v>1220</v>
      </c>
      <c r="DS13" s="28" t="s">
        <v>1221</v>
      </c>
      <c r="DT13" s="27" t="s">
        <v>1222</v>
      </c>
      <c r="DU13" s="28" t="s">
        <v>1223</v>
      </c>
      <c r="DV13" s="28" t="s">
        <v>1224</v>
      </c>
      <c r="DW13" s="27" t="s">
        <v>1225</v>
      </c>
      <c r="DX13" s="28" t="s">
        <v>1226</v>
      </c>
      <c r="DY13" s="27" t="s">
        <v>1227</v>
      </c>
      <c r="DZ13" s="27" t="s">
        <v>1228</v>
      </c>
      <c r="EA13" s="27" t="s">
        <v>1229</v>
      </c>
      <c r="EB13" s="27" t="s">
        <v>1230</v>
      </c>
      <c r="EC13" s="27" t="s">
        <v>1231</v>
      </c>
      <c r="ED13" s="27" t="s">
        <v>1232</v>
      </c>
      <c r="EE13" s="27" t="s">
        <v>1234</v>
      </c>
      <c r="EF13" s="27" t="s">
        <v>1235</v>
      </c>
      <c r="EG13" s="27" t="s">
        <v>1236</v>
      </c>
      <c r="EH13" s="27" t="s">
        <v>766</v>
      </c>
      <c r="EI13" s="27" t="s">
        <v>767</v>
      </c>
      <c r="EJ13" s="27" t="s">
        <v>1237</v>
      </c>
      <c r="EK13" s="27" t="s">
        <v>1238</v>
      </c>
      <c r="EL13" s="27" t="s">
        <v>1239</v>
      </c>
      <c r="EM13" s="27" t="s">
        <v>1240</v>
      </c>
      <c r="EN13" s="27" t="s">
        <v>769</v>
      </c>
      <c r="EO13" s="27" t="s">
        <v>770</v>
      </c>
      <c r="EP13" s="27" t="s">
        <v>1241</v>
      </c>
      <c r="EQ13" s="27" t="s">
        <v>771</v>
      </c>
      <c r="ER13" s="27" t="s">
        <v>772</v>
      </c>
      <c r="ES13" s="27" t="s">
        <v>1243</v>
      </c>
      <c r="ET13" s="27" t="s">
        <v>774</v>
      </c>
      <c r="EU13" s="27" t="s">
        <v>775</v>
      </c>
      <c r="EV13" s="27" t="s">
        <v>1244</v>
      </c>
      <c r="EW13" s="27" t="s">
        <v>774</v>
      </c>
      <c r="EX13" s="27" t="s">
        <v>775</v>
      </c>
      <c r="EY13" s="27" t="s">
        <v>1246</v>
      </c>
      <c r="EZ13" s="27" t="s">
        <v>198</v>
      </c>
      <c r="FA13" s="27" t="s">
        <v>1248</v>
      </c>
      <c r="FB13" s="27" t="s">
        <v>211</v>
      </c>
      <c r="FC13" s="27" t="s">
        <v>756</v>
      </c>
      <c r="FD13" s="27" t="s">
        <v>757</v>
      </c>
      <c r="FE13" s="27" t="s">
        <v>788</v>
      </c>
      <c r="FF13" s="27" t="s">
        <v>776</v>
      </c>
      <c r="FG13" s="27" t="s">
        <v>1250</v>
      </c>
      <c r="FH13" s="27" t="s">
        <v>1251</v>
      </c>
      <c r="FI13" s="27" t="s">
        <v>16</v>
      </c>
      <c r="FJ13" s="27" t="s">
        <v>17</v>
      </c>
      <c r="FK13" s="27" t="s">
        <v>147</v>
      </c>
      <c r="FL13" s="27" t="s">
        <v>1253</v>
      </c>
      <c r="FM13" s="27" t="s">
        <v>1254</v>
      </c>
      <c r="FN13" s="27" t="s">
        <v>1255</v>
      </c>
      <c r="FO13" s="27" t="s">
        <v>1257</v>
      </c>
      <c r="FP13" s="27" t="s">
        <v>1258</v>
      </c>
      <c r="FQ13" s="27" t="s">
        <v>1260</v>
      </c>
      <c r="FR13" s="27" t="s">
        <v>778</v>
      </c>
      <c r="FS13" s="27" t="s">
        <v>1261</v>
      </c>
      <c r="FT13" s="27" t="s">
        <v>1262</v>
      </c>
      <c r="FU13" s="27" t="s">
        <v>779</v>
      </c>
      <c r="FV13" s="27" t="s">
        <v>780</v>
      </c>
      <c r="FW13" s="27" t="s">
        <v>1264</v>
      </c>
      <c r="FX13" s="27" t="s">
        <v>1266</v>
      </c>
      <c r="FY13" s="27" t="s">
        <v>781</v>
      </c>
      <c r="FZ13" s="27" t="s">
        <v>1267</v>
      </c>
      <c r="GA13" s="28" t="s">
        <v>1269</v>
      </c>
      <c r="GB13" s="27" t="s">
        <v>1270</v>
      </c>
      <c r="GC13" s="28" t="s">
        <v>1271</v>
      </c>
      <c r="GD13" s="27" t="s">
        <v>1272</v>
      </c>
      <c r="GE13" s="27" t="s">
        <v>1273</v>
      </c>
      <c r="GF13" s="27" t="s">
        <v>1274</v>
      </c>
      <c r="GG13" s="28" t="s">
        <v>152</v>
      </c>
      <c r="GH13" s="27" t="s">
        <v>783</v>
      </c>
      <c r="GI13" s="28" t="s">
        <v>784</v>
      </c>
      <c r="GJ13" s="28" t="s">
        <v>1277</v>
      </c>
      <c r="GK13" s="27" t="s">
        <v>524</v>
      </c>
      <c r="GL13" s="28" t="s">
        <v>785</v>
      </c>
      <c r="GM13" s="28" t="s">
        <v>244</v>
      </c>
      <c r="GN13" s="27" t="s">
        <v>252</v>
      </c>
      <c r="GO13" s="28" t="s">
        <v>788</v>
      </c>
      <c r="GP13" s="28" t="s">
        <v>786</v>
      </c>
      <c r="GQ13" s="27" t="s">
        <v>787</v>
      </c>
      <c r="GR13" s="28" t="s">
        <v>1280</v>
      </c>
      <c r="GS13" s="28" t="s">
        <v>1281</v>
      </c>
      <c r="GT13" s="27" t="s">
        <v>790</v>
      </c>
      <c r="GU13" s="28" t="s">
        <v>1282</v>
      </c>
      <c r="GV13" s="28" t="s">
        <v>1283</v>
      </c>
      <c r="GW13" s="27" t="s">
        <v>1284</v>
      </c>
      <c r="GX13" s="28" t="s">
        <v>1285</v>
      </c>
      <c r="GY13" s="28" t="s">
        <v>793</v>
      </c>
      <c r="GZ13" s="27" t="s">
        <v>794</v>
      </c>
      <c r="HA13" s="28" t="s">
        <v>795</v>
      </c>
      <c r="HB13" s="27" t="s">
        <v>576</v>
      </c>
      <c r="HC13" s="27" t="s">
        <v>1287</v>
      </c>
      <c r="HD13" s="27" t="s">
        <v>796</v>
      </c>
      <c r="HE13" s="27" t="s">
        <v>95</v>
      </c>
      <c r="HF13" s="27" t="s">
        <v>257</v>
      </c>
      <c r="HG13" s="27" t="s">
        <v>256</v>
      </c>
      <c r="HH13" s="27" t="s">
        <v>41</v>
      </c>
      <c r="HI13" s="27" t="s">
        <v>42</v>
      </c>
      <c r="HJ13" s="27" t="s">
        <v>103</v>
      </c>
      <c r="HK13" s="27" t="s">
        <v>1290</v>
      </c>
      <c r="HL13" s="27" t="s">
        <v>797</v>
      </c>
      <c r="HM13" s="27" t="s">
        <v>1291</v>
      </c>
      <c r="HN13" s="27" t="s">
        <v>1293</v>
      </c>
      <c r="HO13" s="27" t="s">
        <v>1294</v>
      </c>
      <c r="HP13" s="27" t="s">
        <v>1295</v>
      </c>
      <c r="HQ13" s="27" t="s">
        <v>802</v>
      </c>
      <c r="HR13" s="27" t="s">
        <v>803</v>
      </c>
      <c r="HS13" s="27" t="s">
        <v>1296</v>
      </c>
      <c r="HT13" s="27" t="s">
        <v>1338</v>
      </c>
      <c r="HU13" s="27" t="s">
        <v>800</v>
      </c>
      <c r="HV13" s="27" t="s">
        <v>1297</v>
      </c>
      <c r="HW13" s="27" t="s">
        <v>1298</v>
      </c>
      <c r="HX13" s="27" t="s">
        <v>1299</v>
      </c>
      <c r="HY13" s="27" t="s">
        <v>1300</v>
      </c>
      <c r="HZ13" s="27" t="s">
        <v>1302</v>
      </c>
      <c r="IA13" s="27" t="s">
        <v>1303</v>
      </c>
      <c r="IB13" s="27" t="s">
        <v>1304</v>
      </c>
      <c r="IC13" s="27" t="s">
        <v>1306</v>
      </c>
      <c r="ID13" s="27" t="s">
        <v>1307</v>
      </c>
      <c r="IE13" s="27" t="s">
        <v>1308</v>
      </c>
      <c r="IF13" s="27" t="s">
        <v>805</v>
      </c>
      <c r="IG13" s="27" t="s">
        <v>806</v>
      </c>
      <c r="IH13" s="27" t="s">
        <v>1309</v>
      </c>
      <c r="II13" s="27" t="s">
        <v>148</v>
      </c>
      <c r="IJ13" s="27" t="s">
        <v>235</v>
      </c>
      <c r="IK13" s="27" t="s">
        <v>209</v>
      </c>
      <c r="IL13" s="27" t="s">
        <v>1312</v>
      </c>
      <c r="IM13" s="27" t="s">
        <v>1313</v>
      </c>
      <c r="IN13" s="27" t="s">
        <v>1314</v>
      </c>
      <c r="IO13" s="27" t="s">
        <v>1316</v>
      </c>
      <c r="IP13" s="27" t="s">
        <v>1317</v>
      </c>
      <c r="IQ13" s="27" t="s">
        <v>1318</v>
      </c>
      <c r="IR13" s="27" t="s">
        <v>1320</v>
      </c>
      <c r="IS13" s="27" t="s">
        <v>1321</v>
      </c>
      <c r="IT13" s="27" t="s">
        <v>1322</v>
      </c>
    </row>
    <row r="14" spans="1:254" ht="15.75" x14ac:dyDescent="0.25">
      <c r="A14" s="2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8"/>
      <c r="AD14" s="18"/>
      <c r="AE14" s="18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21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41" t="s">
        <v>278</v>
      </c>
      <c r="B39" s="42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 x14ac:dyDescent="0.25">
      <c r="A40" s="43" t="s">
        <v>842</v>
      </c>
      <c r="B40" s="44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808</v>
      </c>
      <c r="D43" s="22">
        <f>C40+F40+I40+L40+O40+R40+U40/7</f>
        <v>0</v>
      </c>
      <c r="E43">
        <f>D43/100*25</f>
        <v>0</v>
      </c>
    </row>
    <row r="44" spans="1:254" x14ac:dyDescent="0.25">
      <c r="B44" t="s">
        <v>815</v>
      </c>
      <c r="C44" t="s">
        <v>808</v>
      </c>
      <c r="D44">
        <f>D40+G40+J40+M40+P40+S40+V40/7</f>
        <v>0</v>
      </c>
      <c r="E44">
        <f t="shared" ref="E44:E45" si="18">D44/100*25</f>
        <v>0</v>
      </c>
    </row>
    <row r="45" spans="1:254" x14ac:dyDescent="0.25">
      <c r="B45" t="s">
        <v>816</v>
      </c>
      <c r="C45" t="s">
        <v>808</v>
      </c>
      <c r="D45">
        <f>E40+H40+K40+N40+Q40+T40+W40/7</f>
        <v>0</v>
      </c>
      <c r="E45">
        <f t="shared" si="18"/>
        <v>0</v>
      </c>
    </row>
    <row r="47" spans="1:254" x14ac:dyDescent="0.25">
      <c r="B47" t="s">
        <v>814</v>
      </c>
      <c r="C47" t="s">
        <v>809</v>
      </c>
      <c r="D47" s="22">
        <f>X40+AA40+AD40+AG40+AJ40+AM40+AP40+AS40+AV40+AY40+BB40+BE40+BH40+BK40+BN40+BQ40+BT40+BW40+BZ40+CC40+CF40+CI40+CL40+CO40+CR40+CU40+CX40+DA40/28</f>
        <v>0</v>
      </c>
      <c r="E47">
        <f>D47/100*25</f>
        <v>0</v>
      </c>
    </row>
    <row r="48" spans="1:254" x14ac:dyDescent="0.25">
      <c r="B48" t="s">
        <v>815</v>
      </c>
      <c r="C48" t="s">
        <v>809</v>
      </c>
      <c r="D48">
        <f>Y40+AB40+AE40+AH40+AK40+AN40+AQ40+AT40+AW40+AZ40+BC40+BF40+BI40+BL40+BO40+BR40+BU40+BX40+CA40+CD40+CG40+CJ40+CM40+CP40+CS40+CV40+CY40+DB40/28</f>
        <v>0</v>
      </c>
      <c r="E48">
        <f t="shared" ref="E48:E49" si="19">D48/100*25</f>
        <v>0</v>
      </c>
    </row>
    <row r="49" spans="2:5" x14ac:dyDescent="0.25">
      <c r="B49" t="s">
        <v>816</v>
      </c>
      <c r="C49" t="s">
        <v>809</v>
      </c>
      <c r="D49">
        <f>Z40+AC40+AF40+AI40+AL40+AO40+AR40+AU40+AX40+BA40+BD40+BG40+BJ40+BM40+BP40+BS40+BV40+BY40+CB40+CE40+CH40+CK40+CN40+CQ40+CT40+CW40+CZ40+DC40/28</f>
        <v>0</v>
      </c>
      <c r="E49">
        <f t="shared" si="19"/>
        <v>0</v>
      </c>
    </row>
    <row r="51" spans="2:5" x14ac:dyDescent="0.25">
      <c r="B51" t="s">
        <v>814</v>
      </c>
      <c r="C51" t="s">
        <v>810</v>
      </c>
      <c r="D51">
        <f>DD40+DG40+DJ40+DM40+DP40+DS40+DV40/7</f>
        <v>0</v>
      </c>
      <c r="E51">
        <f>D51/100*25</f>
        <v>0</v>
      </c>
    </row>
    <row r="52" spans="2:5" x14ac:dyDescent="0.25">
      <c r="B52" t="s">
        <v>815</v>
      </c>
      <c r="C52" t="s">
        <v>810</v>
      </c>
      <c r="D52">
        <f>DD40+DG40+DJ40+DM40+DP40+DS40+DV40/7</f>
        <v>0</v>
      </c>
      <c r="E52">
        <f t="shared" ref="E52:E53" si="20">D52/100*25</f>
        <v>0</v>
      </c>
    </row>
    <row r="53" spans="2:5" x14ac:dyDescent="0.25">
      <c r="B53" t="s">
        <v>816</v>
      </c>
      <c r="C53" t="s">
        <v>810</v>
      </c>
      <c r="D53">
        <f>DF40+DI40+DL40+DO40+DR40+DU40+DX40/7</f>
        <v>0</v>
      </c>
      <c r="E53">
        <f t="shared" si="20"/>
        <v>0</v>
      </c>
    </row>
    <row r="55" spans="2:5" x14ac:dyDescent="0.25">
      <c r="B55" t="s">
        <v>814</v>
      </c>
      <c r="C55" t="s">
        <v>811</v>
      </c>
      <c r="D55">
        <f>DY40+EB40+EE40+EH40+EK40+EN40+EQ40+ET40+EW40+EZ40+FC40+FF40+FI40+FL40+FO40+FR40+FU40+FX40+GA40+GD40+GG40+GJ40+GM40+GP40+GS40+GV40+GY40+HB40+HE40+HH40+HK40+HN40+HQ40+HT40+HW40/35</f>
        <v>0</v>
      </c>
      <c r="E55">
        <f>D55/100*25</f>
        <v>0</v>
      </c>
    </row>
    <row r="56" spans="2:5" x14ac:dyDescent="0.25">
      <c r="B56" t="s">
        <v>815</v>
      </c>
      <c r="C56" t="s">
        <v>811</v>
      </c>
      <c r="D56">
        <f>DZ40+EC40+EF40+EI40+EL40+EO40+ER40+EU40+EX40+FA40+FD40+FG40+FJ40+FM40+FP40+FS40+FV40+FY40+GB40+GE40+GH40+GK40+GN40+GQ40+GT40+GW40+GZ40+HC40+HF40+HI40+HL40+HO40+HR40+HU40+HX40/35</f>
        <v>0</v>
      </c>
      <c r="E56">
        <f t="shared" ref="E56:E57" si="21">D56/100*25</f>
        <v>0</v>
      </c>
    </row>
    <row r="57" spans="2:5" x14ac:dyDescent="0.25">
      <c r="B57" t="s">
        <v>816</v>
      </c>
      <c r="C57" t="s">
        <v>811</v>
      </c>
      <c r="D57">
        <f>EA40+ED40+EG40+EJ40+EM40+EP40+ES40+EV40+EY40+FB40+FE40+FH40+FK40+FN40+FQ40+FT40+FW40+FZ40+GC40+GF40+GI40+GL40+GO40+GR40+GU40+GX40+HA40+HD40+HG40+HJ40+HM40+HP40+HS40+HV40+HY40/35</f>
        <v>0</v>
      </c>
      <c r="E57">
        <f t="shared" si="21"/>
        <v>0</v>
      </c>
    </row>
    <row r="59" spans="2:5" x14ac:dyDescent="0.25">
      <c r="B59" t="s">
        <v>814</v>
      </c>
      <c r="C59" t="s">
        <v>812</v>
      </c>
      <c r="D59">
        <f>HZ40+IC40+IF40+II40+IL40+IO40+IR40/7</f>
        <v>0</v>
      </c>
      <c r="E59">
        <f>D59/100*25</f>
        <v>0</v>
      </c>
    </row>
    <row r="60" spans="2:5" x14ac:dyDescent="0.25">
      <c r="B60" t="s">
        <v>815</v>
      </c>
      <c r="C60" t="s">
        <v>812</v>
      </c>
      <c r="D60">
        <f>IA40+ID40+IG40+IJ40+IM40+IP40+IS40/7</f>
        <v>0</v>
      </c>
      <c r="E60">
        <f t="shared" ref="E60:E61" si="22">D60/100*25</f>
        <v>0</v>
      </c>
    </row>
    <row r="61" spans="2:5" x14ac:dyDescent="0.25">
      <c r="B61" t="s">
        <v>816</v>
      </c>
      <c r="C61" t="s">
        <v>812</v>
      </c>
      <c r="D61">
        <f>IB40+IE40+IH40+IK40+IN40+IQ40+IT40/7</f>
        <v>0</v>
      </c>
      <c r="E61">
        <f t="shared" si="22"/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Лист1</vt:lpstr>
      <vt:lpstr>мектепалды топ, сынып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КГУ "ОШ села Айдабол"</cp:lastModifiedBy>
  <dcterms:created xsi:type="dcterms:W3CDTF">2022-12-22T06:57:03Z</dcterms:created>
  <dcterms:modified xsi:type="dcterms:W3CDTF">2024-06-04T10:20:10Z</dcterms:modified>
</cp:coreProperties>
</file>